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omments1.xml" ContentType="application/vnd.openxmlformats-officedocument.spreadsheetml.comments+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autoCompressPictures="0"/>
  <mc:AlternateContent xmlns:mc="http://schemas.openxmlformats.org/markup-compatibility/2006">
    <mc:Choice Requires="x15">
      <x15ac:absPath xmlns:x15ac="http://schemas.microsoft.com/office/spreadsheetml/2010/11/ac" url="https://totalworkplace.sharepoint.com/sites/HD-DF-CF/InvestorRelations/_Publications annuelles/10. Factbook/Factbook 2023/Master excel/"/>
    </mc:Choice>
  </mc:AlternateContent>
  <xr:revisionPtr revIDLastSave="499" documentId="8_{B28CF5A8-7493-41CA-A572-6EBF3A7DB5F0}" xr6:coauthVersionLast="47" xr6:coauthVersionMax="47" xr10:uidLastSave="{76582AC4-55E8-4D1B-9E38-263EFEC59FB8}"/>
  <bookViews>
    <workbookView xWindow="-120" yWindow="-16320" windowWidth="29040" windowHeight="15840" tabRatio="952" xr2:uid="{00000000-000D-0000-FFFF-FFFF00000000}"/>
  </bookViews>
  <sheets>
    <sheet name="Summary" sheetId="580" r:id="rId1"/>
    <sheet name="Financial Highlights (p15)" sheetId="701" r:id="rId2"/>
    <sheet name="Market environement (p15)" sheetId="702" r:id="rId3"/>
    <sheet name="Op. High. by quarter (p16-17)" sheetId="703" r:id="rId4"/>
    <sheet name="Fin. High. by quarter (p16-17)" sheetId="704" r:id="rId5"/>
    <sheet name="Market envir. price (p16-17)" sheetId="705" r:id="rId6"/>
    <sheet name="Consol. stat. income (p18)" sheetId="706" r:id="rId7"/>
    <sheet name="Sales (p19)" sheetId="707" r:id="rId8"/>
    <sheet name="Deprec. depl. &amp; impairme. (p19)" sheetId="708" r:id="rId9"/>
    <sheet name="Equity in income (loss) (p19)" sheetId="709" r:id="rId10"/>
    <sheet name="Income taxes (p20)" sheetId="710" r:id="rId11"/>
    <sheet name="Adj. items net op. income (p20)" sheetId="711" r:id="rId12"/>
    <sheet name="Cons. balance sheet in (p21)" sheetId="712" r:id="rId13"/>
    <sheet name="Net tangible &amp; intangible (p22)" sheetId="713" r:id="rId14"/>
    <sheet name="Property, plant &amp; equip. (p23)" sheetId="714" r:id="rId15"/>
    <sheet name="Non-current assets (p23)" sheetId="715" r:id="rId16"/>
    <sheet name="Non-current debt (p23)" sheetId="716" r:id="rId17"/>
    <sheet name="Consolidated Equity (p24-25)" sheetId="717" r:id="rId18"/>
    <sheet name="Net-debt-to-equity ratio (p25)" sheetId="718" r:id="rId19"/>
    <sheet name="Capital replacement cost (p25)" sheetId="719" r:id="rId20"/>
    <sheet name="Capital employed (p25)" sheetId="720" r:id="rId21"/>
    <sheet name="ROACE by bs (p26)" sheetId="721" r:id="rId22"/>
    <sheet name="Conso stat. cash flows (p27)" sheetId="722" r:id="rId23"/>
    <sheet name="Cash flows from op. (p27) " sheetId="723" r:id="rId24"/>
    <sheet name="﻿Gross investments (p28)" sheetId="724" r:id="rId25"/>
    <sheet name="Organic investments by bs (p28)" sheetId="725" r:id="rId26"/>
    <sheet name="Divestments by bs (p28)" sheetId="726" r:id="rId27"/>
    <sheet name="Share information (p30)" sheetId="727" r:id="rId28"/>
    <sheet name="Payroll (p31)" sheetId="728" r:id="rId29"/>
    <sheet name="Number of employees (p31)" sheetId="729" r:id="rId30"/>
    <sheet name="Financial highlights EP (p35)" sheetId="752" r:id="rId31"/>
    <sheet name="Production (p35)" sheetId="753" r:id="rId32"/>
    <sheet name="﻿Financial highlights (p55)" sheetId="730" r:id="rId33"/>
    <sheet name="Hydrocarbon Prod&amp;LNG (p55)" sheetId="731" r:id="rId34"/>
    <sheet name="Liquefied natural gas (p58)" sheetId="732" r:id="rId35"/>
    <sheet name="﻿Finan. highlights iPOWER (p71)" sheetId="733" r:id="rId36"/>
    <sheet name="Renewables &amp; Electricity (p71)" sheetId="734" r:id="rId37"/>
    <sheet name="﻿CCGT power plant (p74)" sheetId="735" r:id="rId38"/>
    <sheet name="Ren. elec. gen. cap (p78)" sheetId="736" r:id="rId39"/>
    <sheet name="Breakdown of gas elec. (p82)" sheetId="737" r:id="rId40"/>
    <sheet name="Production (p87)" sheetId="762" r:id="rId41"/>
    <sheet name="Proved reserves (p87)" sheetId="763" r:id="rId42"/>
    <sheet name="Africa excl. North Africa (p88)" sheetId="764" r:id="rId43"/>
    <sheet name="America (p89)" sheetId="765" r:id="rId44"/>
    <sheet name="Asia-Pacific (p90)" sheetId="766" r:id="rId45"/>
    <sheet name="Europe (p91)" sheetId="767" r:id="rId46"/>
    <sheet name="Mid. East &amp; North Africa (p92)" sheetId="768" r:id="rId47"/>
    <sheet name="Comb. liquids gas prod. (p93)" sheetId="769" r:id="rId48"/>
    <sheet name="Liquids prod. (p94)" sheetId="770" r:id="rId49"/>
    <sheet name="Gas prod. (p95)" sheetId="771" r:id="rId50"/>
    <sheet name="Key op. ratios Group (p96)" sheetId="772" r:id="rId51"/>
    <sheet name="Key op. ratios subs. (p96)" sheetId="773" r:id="rId52"/>
    <sheet name="Changes oil bitum.gas (p97-100)" sheetId="774" r:id="rId53"/>
    <sheet name="Changes OilBitum.res (p101-104)" sheetId="775" r:id="rId54"/>
    <sheet name="Changes gas res. (p105-108)" sheetId="776" r:id="rId55"/>
    <sheet name="Result op activities (p109-111)" sheetId="777" r:id="rId56"/>
    <sheet name="Cost incurred (p112-113)" sheetId="778" r:id="rId57"/>
    <sheet name="Capitalized cost (p114-115)" sheetId="779" r:id="rId58"/>
    <sheet name="Net cash flows (p116-117)" sheetId="780" r:id="rId59"/>
    <sheet name="Changes net cash flows (p118)" sheetId="781" r:id="rId60"/>
    <sheet name="Oil Gas Acreage (p119)" sheetId="782" r:id="rId61"/>
    <sheet name="Nb. prod. wells (p120)" sheetId="783" r:id="rId62"/>
    <sheet name="Nb.prod.dry.wells drilled(p121)" sheetId="784" r:id="rId63"/>
    <sheet name="Explo.Devpt.wells (p122)" sheetId="785" r:id="rId64"/>
    <sheet name="Pipeline gas sales (p124)" sheetId="786" r:id="rId65"/>
    <sheet name="Financial highlights RC (p129)" sheetId="738" r:id="rId66"/>
    <sheet name="Operational highlights (p129)" sheetId="739" r:id="rId67"/>
    <sheet name="Refinery capacity (p132)" sheetId="740" r:id="rId68"/>
    <sheet name="Distillation capacity (p132)" sheetId="741" r:id="rId69"/>
    <sheet name="Refinery throughput (p133)" sheetId="742" r:id="rId70"/>
    <sheet name="Utiliz. rate feedstocks (p133)" sheetId="743" r:id="rId71"/>
    <sheet name="Utiliz. rate crude (p133)" sheetId="744" r:id="rId72"/>
    <sheet name="Production levels (p133)" sheetId="745" r:id="rId73"/>
    <sheet name="Main prod. capacities (p134)" sheetId="746" r:id="rId74"/>
    <sheet name="Prod. &amp; Utiliz. rate (p134)" sheetId="747" r:id="rId75"/>
    <sheet name="Sales by geo. Area (p135)" sheetId="748" r:id="rId76"/>
    <sheet name="Sales by activity (p135)" sheetId="749" r:id="rId77"/>
    <sheet name="Sales by geo. area - Spec(p135)" sheetId="750" r:id="rId78"/>
    <sheet name="﻿Financial highlights MS (p139)" sheetId="755" r:id="rId79"/>
    <sheet name="Operational highlights (p139)" sheetId="756" r:id="rId80"/>
    <sheet name="Petrol sales by area (p142)" sheetId="757" r:id="rId81"/>
    <sheet name="Petrol. sales by product (p143)" sheetId="758" r:id="rId82"/>
    <sheet name="Service-Stations (p144)" sheetId="759" r:id="rId83"/>
    <sheet name="EV charge points (p144)" sheetId="760" r:id="rId84"/>
  </sheets>
  <externalReferences>
    <externalReference r:id="rId85"/>
    <externalReference r:id="rId86"/>
    <externalReference r:id="rId87"/>
    <externalReference r:id="rId88"/>
  </externalReferences>
  <definedNames>
    <definedName name="Atlas_GALAXY_galaxy09D9AF2D_8689_436C_914A_38EA673C10D2_1" localSheetId="49">'Gas prod. (p95)'!#REF!</definedName>
    <definedName name="Atlas_GALAXY_galaxy1E2E38BD_081A_4030_A5A0_A7ADE97BD7F7_1" localSheetId="48">'Liquids prod. (p94)'!#REF!</definedName>
    <definedName name="Atlas_GALAXY_galaxyBDAD8283_7622_4C60_94F6_465979EB8FED_1" localSheetId="47">'Comb. liquids gas prod. (p93)'!#REF!</definedName>
    <definedName name="COSTSMETH">[1]Param!$F$11:$F$15</definedName>
    <definedName name="DF_GRID_1">Global [2]sales!$F$20:$W$12924</definedName>
    <definedName name="EPMWorkbookOptions_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PMWorkbookOptions_3">"FZEWfPjpt/UPx7V8lFdwFuaVd/YdUL9tuZ6/kUD0/q2GVlnGAzo0ajOuZ1t/JjA4cgB+8s8tVuMBaOBRAfvamVNHrq4QJFUnNxqIOh9BXck1odskGvh8I7J1bzzSv2TXGUPX/2rqkDEYhmYw0zAojK6QdcwY1HRMr5qUwVCVcnlgznoO14pouKN7vgpHyODQ7MJ3A12nIsLCwowMQCHz+huYXjZAvpZe0C+BfrDgF1l3Jz6m3QcLurrbH36t"</definedName>
    <definedName name="EPMWorkbookOptions_4" hidden="1">"QwvosnhjW6Pb4kw8xS0X7T+9h9Vt4PuPuIEfgm7j7P8ztbKcJjwK2nOCUiWPkCpZqVYG0BhglapJY3R5wGD1CoQYocMybRo1umZQFyDVJUUkUplVeFF7INEmKgWapLGdXK6RaZ4i115LQFAVVuiAYCg9VbUEQaNJwuGiLWdQtGGWYe22VCCIck9Lu3T/FRxOEjVFuANsW+MVoNwrHNpMO6zL8TmHhv17STl9WKKoSoWm6cMNTmXP4EuIYfGi"</definedName>
    <definedName name="EPMWorkbookOptions_5" hidden="1">"QQkNTGmX6tmZ3PVa4JFMO5YLcnBP1aQur5zs4GqNJOr12uEOpjPo4AXELbX2gMimXalnR8J28nl2dJonuLfFAUkR7gXxb2bY1SpFHTHFrmTPvyuMYbVKShbUen4oZJlRxLRjuRwTI7LJPtmpHuFgusZQ5QFdxYyaQSIHEzXMqDIUZjKDmk7WdV2Hl/AQcs5wrdQy2iTLVD3tKj0XDzLgwfzKeWzyqDA5jzWPBxLcK3JOJETkTlUB31PSTuVy"</definedName>
    <definedName name="EPMWorkbookOptions_6" hidden="1">"Rrs225092EhwuKtlb8K6gBhWa5u94vvNOCIZmMBfkHcFEUHmpJ6YpH/rGfTvGuT2/yIBq6b+qe8FKbYjPSUoVSaDUkUEt66qHfDIKgKrCVL+FCA6zROUKogar3BSkgs8jlmMlBK1LiiGBStw+TTgrFLV+C7QnmU+SbFmcDnSiuOWXLUrnsfHM8ktHJfmCRbusspPPslJPJnBlVlziGGhdq/5JjwGSO7cuDRPdm7iw28G111tkNyS7DUPwPuo"</definedName>
    <definedName name="EPMWorkbookOptions_7" hidden="1">"5EaOS/MEI4usBuSW9heLo493cQbXXi0xhsUqyqAtXLGL91BJO5LLcbCsSC2gPkhykhbO4PKrFcewWmX1ig0czyQfhOPSPMHCiqxxPQXh5RJ9te6YFVgpMfEGyflroPmqibg0T9CpyknJ3u9lcNFEwDB8OVU5IEoin+s0Ms0TdKoJ3URlmsG1ATOEYZWWCbJaysQbymdlUimR5RxISCQ5kBAQukSk/lXBcwIhMnIZuZzxrsuzak/hE32Il8FF"</definedName>
    <definedName name="EPMWorkbookOptions_8" hidden="1">"RkuM8zuHZ62VK/SYoFA20UENPOqDV6HSZThqbfdzYJuFu58Qayhw4EJvKNnSGNrLL0aFC4M4bgR1d9aoZKv6B1xGbhcHsctvpSFZ+gHGZfTujnD81FyctYbgPequpRsj2IXu27qFnfLv39bNLr7N1vwP92VPT9ZNAAA="</definedName>
    <definedName name="GALAXY_galaxy_15691DB7_3A64_4F28_B61F_60F579DA8451_1" localSheetId="49">'Gas prod. (p95)'!#REF!</definedName>
    <definedName name="GALAXY_galaxy_1FB2DC40_BDDB_450C_9FE2_DE8D7354F537_1" localSheetId="48">'Liquids prod. (p94)'!#REF!</definedName>
    <definedName name="GALAXY_galaxy_48AD3304_2B30_4241_93F2_DA146E2FFF14_1" localSheetId="47">'Comb. liquids gas prod. (p93)'!#REF!</definedName>
    <definedName name="GALAXY_galaxy_5978B6CC_8AC8_4ADD_B265_35BAA1EF48E6_1" localSheetId="42">'Africa excl. North Africa (p88)'!#REF!</definedName>
    <definedName name="GALAXY_galaxy_666A2DC4_0753_4640_A33C_EA976F0111F7_1" localSheetId="43">'America (p89)'!#REF!</definedName>
    <definedName name="GALAXY_galaxy_9DBE2DD7_C0D8_4A7B_A231_93576E144F1D_1" localSheetId="40">'Production (p87)'!#REF!</definedName>
    <definedName name="GALAXY_galaxy_9DDF6B4D_047C_45AF_9D5A_8D0D84631250_1" localSheetId="31">'Production (p35)'!$I$11:$L$18</definedName>
    <definedName name="GALAXY_galaxy_B5B6B82C_B10F_4B6D_B32A_3C8AFFF8AE3E_1" localSheetId="44">'Asia-Pacific (p90)'!#REF!</definedName>
    <definedName name="GALAXY_galaxy_C514D093_8DE9_4F5F_BCB3_2DC232AB6636_1" localSheetId="46">'Mid. East &amp; North Africa (p92)'!#REF!</definedName>
    <definedName name="GALAXY_galaxy_D79032F5_D87F_4BDE_A929_645A8682B862_1" localSheetId="45">'Europe (p91)'!#REF!</definedName>
    <definedName name="_xlnm.Print_Titles" localSheetId="17">'Consolidated Equity (p24-25)'!$4:$5</definedName>
    <definedName name="Langue">[1]Select!$G$1</definedName>
    <definedName name="Ligne1" hidden="1">"UNA¥	.© 
UNB	UNOA¥1	XBA02-99	XBA02-99	070605¥0920	461989
UNH	1	BABU00¥001¥001¥HU¥BABU00
UNS	S	*N"</definedName>
    <definedName name="Ligne162" hidden="1">"UNT	163	1
UNZ	1	283636
"</definedName>
    <definedName name="Ligne163" hidden="1">"UNT	164	1
UNZ	1	230799
"</definedName>
    <definedName name="Ligne178" hidden="1">"UNT	179	1
UNZ	1	461989
"</definedName>
    <definedName name="Ligne180" hidden="1">"UNT	181	1
UNZ	1	469909
"</definedName>
    <definedName name="Ligne2" hidden="1">"EN1	ENT  BUDG1	978N	HUTCHINSON RIVOLI	010	TF Basse pression	EUR	   Euros	11			2004		*N"</definedName>
    <definedName name="Ligne97" hidden="1">"UNT	98	1
UNZ	1	249131
"</definedName>
    <definedName name="SAPBEXhrIndnt" hidden="1">"Wide"</definedName>
    <definedName name="SAPsysID" hidden="1">"708C5W7SBKP804JT78WJ0JNKI"</definedName>
    <definedName name="SAPwbID" hidden="1">"ARS"</definedName>
    <definedName name="SelYear">[1]Select!$K$1</definedName>
    <definedName name="SpreadsheetBuilder_1" hidden="1">#REF!</definedName>
    <definedName name="YEARS">[1]Param!$A$1:$A$10</definedName>
    <definedName name="Z">Global [2]sales!$F$20:$W$1053</definedName>
    <definedName name="_xlnm.Print_Area" localSheetId="11">'Adj. items net op. income (p20)'!$A$1:$J$28</definedName>
    <definedName name="_xlnm.Print_Area" localSheetId="39">'Breakdown of gas elec. (p82)'!$A$1:$F$32</definedName>
    <definedName name="_xlnm.Print_Area" localSheetId="20">'Capital employed (p25)'!$A$1:$H$12</definedName>
    <definedName name="_xlnm.Print_Area" localSheetId="19">'Capital replacement cost (p25)'!$A$1:$H$14</definedName>
    <definedName name="_xlnm.Print_Area" localSheetId="57">'Capitalized cost (p114-115)'!$A$1:$J$51</definedName>
    <definedName name="_xlnm.Print_Area" localSheetId="23">'Cash flows from op. (p27) '!$A$1:$H$15</definedName>
    <definedName name="_xlnm.Print_Area" localSheetId="54">'Changes gas res. (p105-108)'!$A$1:$J$116</definedName>
    <definedName name="_xlnm.Print_Area" localSheetId="59">'Changes net cash flows (p118)'!$A$1:$G$33</definedName>
    <definedName name="_xlnm.Print_Area" localSheetId="52">'Changes oil bitum.gas (p97-100)'!$A$1:$J$116</definedName>
    <definedName name="_xlnm.Print_Area" localSheetId="53">'Changes OilBitum.res (p101-104)'!$A$1:$L$139</definedName>
    <definedName name="_xlnm.Print_Area" localSheetId="47">'Comb. liquids gas prod. (p93)'!$A$1:$G$54</definedName>
    <definedName name="_xlnm.Print_Area" localSheetId="12">'Cons. balance sheet in (p21)'!$A$1:$H$50</definedName>
    <definedName name="_xlnm.Print_Area" localSheetId="22">'Conso stat. cash flows (p27)'!$A$1:$H$44</definedName>
    <definedName name="_xlnm.Print_Area" localSheetId="6">'Consol. stat. income (p18)'!$A$1:$H$32</definedName>
    <definedName name="_xlnm.Print_Area" localSheetId="17">'Consolidated Equity (p24-25)'!$A$1:$J$74</definedName>
    <definedName name="_xlnm.Print_Area" localSheetId="56">'Cost incurred (p112-113)'!$A$1:$J$55</definedName>
    <definedName name="_xlnm.Print_Area" localSheetId="8">'Deprec. depl. &amp; impairme. (p19)'!$A$1:$I$13</definedName>
    <definedName name="_xlnm.Print_Area" localSheetId="68">'Distillation capacity (p132)'!$A$1:$H$17</definedName>
    <definedName name="_xlnm.Print_Area" localSheetId="26">'Divestments by bs (p28)'!$A$1:$H$14</definedName>
    <definedName name="_xlnm.Print_Area" localSheetId="9">'Equity in income (loss) (p19)'!$A$1:$H$13</definedName>
    <definedName name="_xlnm.Print_Area" localSheetId="83">'EV charge points (p144)'!$A$1:$E$9</definedName>
    <definedName name="_xlnm.Print_Area" localSheetId="63">'Explo.Devpt.wells (p122)'!$A$1:$K$26</definedName>
    <definedName name="_xlnm.Print_Area" localSheetId="4">'Fin. High. by quarter (p16-17)'!$A$1:$Y$26</definedName>
    <definedName name="_xlnm.Print_Area" localSheetId="35">'﻿Finan. highlights iPOWER (p71)'!$A$1:$D$18</definedName>
    <definedName name="_xlnm.Print_Area" localSheetId="32">'﻿Financial highlights (p55)'!$A$1:$E$16</definedName>
    <definedName name="_xlnm.Print_Area" localSheetId="30">'Financial highlights EP (p35)'!$A$1:$H$17</definedName>
    <definedName name="_xlnm.Print_Area" localSheetId="78">'﻿Financial highlights MS (p139)'!$A$1:$F$17</definedName>
    <definedName name="_xlnm.Print_Area" localSheetId="65">'Financial highlights RC (p129)'!$A$1:$F$17</definedName>
    <definedName name="_xlnm.Print_Area" localSheetId="49">'Gas prod. (p95)'!$A$1:$G$50</definedName>
    <definedName name="_xlnm.Print_Area" localSheetId="24">'﻿Gross investments (p28)'!$A$1:$H$23</definedName>
    <definedName name="_xlnm.Print_Area" localSheetId="33">'Hydrocarbon Prod&amp;LNG (p55)'!$A$1:$G$17</definedName>
    <definedName name="_xlnm.Print_Area" localSheetId="10">'Income taxes (p20)'!$A$1:$H$10</definedName>
    <definedName name="_xlnm.Print_Area" localSheetId="50">'Key op. ratios Group (p96)'!$A$1:$G$20</definedName>
    <definedName name="_xlnm.Print_Area" localSheetId="51">'Key op. ratios subs. (p96)'!$A$1:$G$18</definedName>
    <definedName name="_xlnm.Print_Area" localSheetId="34">'Liquefied natural gas (p58)'!$A$1:$H$24</definedName>
    <definedName name="_xlnm.Print_Area" localSheetId="48">'Liquids prod. (p94)'!$A$1:$G$51</definedName>
    <definedName name="_xlnm.Print_Area" localSheetId="73">'Main prod. capacities (p134)'!$A$1:$N$19</definedName>
    <definedName name="_xlnm.Print_Area" localSheetId="5">'Market envir. price (p16-17)'!$A$1:$X$23</definedName>
    <definedName name="_xlnm.Print_Area" localSheetId="61">'Nb. prod. wells (p120)'!$A$1:$K$37</definedName>
    <definedName name="_xlnm.Print_Area" localSheetId="62">'Nb.prod.dry.wells drilled(p121)'!$A$1:$N$48</definedName>
    <definedName name="_xlnm.Print_Area" localSheetId="58">'Net cash flows (p116-117)'!$A$1:$J$69</definedName>
    <definedName name="_xlnm.Print_Area" localSheetId="13">'Net tangible &amp; intangible (p22)'!$A$1:$H$29</definedName>
    <definedName name="_xlnm.Print_Area" localSheetId="18">'Net-debt-to-equity ratio (p25)'!$A$1:$H$14</definedName>
    <definedName name="_xlnm.Print_Area" localSheetId="15">'Non-current assets (p23)'!$A$1:$H$16</definedName>
    <definedName name="_xlnm.Print_Area" localSheetId="16">'Non-current debt (p23)'!$A$1:$M$43</definedName>
    <definedName name="_xlnm.Print_Area" localSheetId="29">'Number of employees (p31)'!$A$1:$H$20</definedName>
    <definedName name="_xlnm.Print_Area" localSheetId="60">'Oil Gas Acreage (p119)'!$A$1:$K$41</definedName>
    <definedName name="_xlnm.Print_Area" localSheetId="3">'Op. High. by quarter (p16-17)'!$A$1:$S$13</definedName>
    <definedName name="_xlnm.Print_Area" localSheetId="66">'Operational highlights (p129)'!$A$1:$F$11</definedName>
    <definedName name="_xlnm.Print_Area" localSheetId="79">'Operational highlights (p139)'!$A$1:$G$11</definedName>
    <definedName name="_xlnm.Print_Area" localSheetId="25">'Organic investments by bs (p28)'!$A$1:$H$15</definedName>
    <definedName name="_xlnm.Print_Area" localSheetId="28">'Payroll (p31)'!$A$1:$H$9</definedName>
    <definedName name="_xlnm.Print_Area" localSheetId="80">'Petrol sales by area (p142)'!$A$1:$G$44</definedName>
    <definedName name="_xlnm.Print_Area" localSheetId="81">'Petrol. sales by product (p143)'!$A$1:$G$19</definedName>
    <definedName name="_xlnm.Print_Area" localSheetId="64">'Pipeline gas sales (p124)'!$A$1:$G$31</definedName>
    <definedName name="_xlnm.Print_Area" localSheetId="74">'Prod. &amp; Utiliz. rate (p134)'!$A$1:$Q$27</definedName>
    <definedName name="_xlnm.Print_Area" localSheetId="31">'Production (p35)'!$A$1:$F$8</definedName>
    <definedName name="_xlnm.Print_Area" localSheetId="40">'Production (p87)'!$A$1:$G$17</definedName>
    <definedName name="_xlnm.Print_Area" localSheetId="72">'Production levels (p133)'!$A$1:$G$18</definedName>
    <definedName name="_xlnm.Print_Area" localSheetId="14">'Property, plant &amp; equip. (p23)'!$A$1:$H$20</definedName>
    <definedName name="_xlnm.Print_Area" localSheetId="41">'Proved reserves (p87)'!$A$1:$G$17</definedName>
    <definedName name="_xlnm.Print_Area" localSheetId="67">'Refinery capacity (p132)'!$A$1:$Q$34</definedName>
    <definedName name="_xlnm.Print_Area" localSheetId="69">'Refinery throughput (p133)'!$A$1:$H$17</definedName>
    <definedName name="_xlnm.Print_Area" localSheetId="38">'Ren. elec. gen. cap (p78)'!$A$1:$E$60</definedName>
    <definedName name="_xlnm.Print_Area" localSheetId="55">'Result op activities (p109-111)'!$A$1:$J$93</definedName>
    <definedName name="_xlnm.Print_Area" localSheetId="21">'ROACE by bs (p26)'!$A$1:$H$46</definedName>
    <definedName name="_xlnm.Print_Area" localSheetId="7">'Sales (p19)'!$A$1:$H$29</definedName>
    <definedName name="_xlnm.Print_Area" localSheetId="76">'Sales by activity (p135)'!$A$1:$H$7</definedName>
    <definedName name="_xlnm.Print_Area" localSheetId="77">'Sales by geo. area - Spec(p135)'!$A$1:$H$13</definedName>
    <definedName name="_xlnm.Print_Area" localSheetId="75">'Sales by geo. Area (p135)'!$A$1:$I$12</definedName>
    <definedName name="_xlnm.Print_Area" localSheetId="82">'Service-Stations (p144)'!$A$1:$G$35</definedName>
    <definedName name="_xlnm.Print_Area" localSheetId="0">Summary!$B$2:$C$111</definedName>
    <definedName name="_xlnm.Print_Area" localSheetId="71">'Utiliz. rate crude (p133)'!$A$1:$H$9</definedName>
    <definedName name="_xlnm.Print_Area" localSheetId="70">'Utiliz. rate feedstocks (p133)'!$A$1:$H$17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7" i="747" l="1"/>
  <c r="C7" i="747"/>
  <c r="D6" i="747"/>
  <c r="C6" i="747"/>
  <c r="D5" i="747"/>
  <c r="C5" i="747"/>
  <c r="I11" i="746"/>
  <c r="H11" i="746"/>
  <c r="G11" i="746"/>
  <c r="J11" i="746" s="1"/>
  <c r="F11" i="746"/>
  <c r="E11" i="746"/>
  <c r="D11" i="746"/>
  <c r="C11" i="746"/>
  <c r="I10" i="746"/>
  <c r="H10" i="746"/>
  <c r="G10" i="746"/>
  <c r="J10" i="746" s="1"/>
  <c r="F10" i="746"/>
  <c r="E10" i="746"/>
  <c r="D10" i="746"/>
  <c r="C10" i="746"/>
  <c r="J9" i="746"/>
  <c r="I9" i="746"/>
  <c r="H9" i="746"/>
  <c r="G9" i="746"/>
  <c r="F9" i="746"/>
  <c r="E9" i="746"/>
  <c r="D9" i="746"/>
  <c r="C9" i="746"/>
  <c r="I8" i="746"/>
  <c r="H8" i="746"/>
  <c r="H12" i="746" s="1"/>
  <c r="G8" i="746"/>
  <c r="J8" i="746" s="1"/>
  <c r="F8" i="746"/>
  <c r="E8" i="746"/>
  <c r="D8" i="746"/>
  <c r="C8" i="746"/>
  <c r="I7" i="746"/>
  <c r="H7" i="746"/>
  <c r="G7" i="746"/>
  <c r="J7" i="746" s="1"/>
  <c r="F7" i="746"/>
  <c r="E7" i="746"/>
  <c r="D7" i="746"/>
  <c r="C7" i="746"/>
  <c r="J6" i="746"/>
  <c r="I6" i="746"/>
  <c r="I12" i="746" s="1"/>
  <c r="H6" i="746"/>
  <c r="G6" i="746"/>
  <c r="F6" i="746"/>
  <c r="F12" i="746" s="1"/>
  <c r="E6" i="746"/>
  <c r="E12" i="746" s="1"/>
  <c r="D6" i="746"/>
  <c r="D12" i="746" s="1"/>
  <c r="C6" i="746"/>
  <c r="C12" i="746" s="1"/>
  <c r="D12" i="741"/>
  <c r="E24" i="736"/>
  <c r="C24" i="736"/>
  <c r="B2" i="723"/>
  <c r="L36" i="716"/>
  <c r="K36" i="716"/>
  <c r="J36" i="716"/>
  <c r="I36" i="716"/>
  <c r="H36" i="716"/>
  <c r="G36" i="716"/>
  <c r="J13" i="704"/>
  <c r="B2" i="704"/>
  <c r="J12" i="746" l="1"/>
  <c r="G12" i="7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Paul-Henri ASSIER-DE-POMPIGNAN</author>
  </authors>
  <commentList>
    <comment ref="L19" authorId="0" shapeId="0" xr:uid="{10CB5164-7BD2-4206-9B7C-2D52FFB37138}">
      <text>
        <r>
          <rPr>
            <b/>
            <sz val="9"/>
            <color indexed="81"/>
            <rFont val="Tahoma"/>
            <family val="2"/>
          </rPr>
          <t>Paul-Henri ASSIER-DE-POMPIGNAN:</t>
        </r>
        <r>
          <rPr>
            <sz val="9"/>
            <color indexed="81"/>
            <rFont val="Tahoma"/>
            <family val="2"/>
          </rPr>
          <t xml:space="preserve">
Cette unité a été arretée au 1er janvier 2023</t>
        </r>
      </text>
    </comment>
  </commentList>
</comments>
</file>

<file path=xl/sharedStrings.xml><?xml version="1.0" encoding="utf-8"?>
<sst xmlns="http://schemas.openxmlformats.org/spreadsheetml/2006/main" count="4148" uniqueCount="1185">
  <si>
    <t xml:space="preserve">                            FACTBOOK 2023</t>
  </si>
  <si>
    <t>CORPORATE</t>
  </si>
  <si>
    <t>EXPLORATION &amp; PRODUCTION</t>
  </si>
  <si>
    <t>iLNG</t>
  </si>
  <si>
    <t>iPOWER</t>
  </si>
  <si>
    <t>UPSTREAM OIL AND GAS ACTIVITIES</t>
  </si>
  <si>
    <t>REFINING &amp; CHEMICALS</t>
  </si>
  <si>
    <t>MARKETING &amp; SERVICES</t>
  </si>
  <si>
    <t>Financial highlights (p15)</t>
  </si>
  <si>
    <t>Market environment (p15)</t>
  </si>
  <si>
    <t>Op. High. by quarter (p16-17)</t>
  </si>
  <si>
    <t>Fin. High. by quarter (p16-17)</t>
  </si>
  <si>
    <t>Market envir. price (p16-17)</t>
  </si>
  <si>
    <t>Consol. stat. income (p18)</t>
  </si>
  <si>
    <t>Sales (p19)</t>
  </si>
  <si>
    <t>Deprec. depl. &amp; impairme. (p19)</t>
  </si>
  <si>
    <t>Equity in income (loss) (p19)</t>
  </si>
  <si>
    <t>Income taxes (p20)</t>
  </si>
  <si>
    <t>Adj. items net op. income (p20)</t>
  </si>
  <si>
    <t>Cons. balance sheet in (p21)</t>
  </si>
  <si>
    <t>Net tangible &amp; intangible (p22)</t>
  </si>
  <si>
    <t>Property, plant &amp; equip. (p23)</t>
  </si>
  <si>
    <t>Non-current assets (p23)</t>
  </si>
  <si>
    <t>Non-current debt (p23)</t>
  </si>
  <si>
    <t>Consolidated Equity (p24-25)</t>
  </si>
  <si>
    <t>Net-debt-to-equity ratio (p25)</t>
  </si>
  <si>
    <t>Capital replacement cost (p25)</t>
  </si>
  <si>
    <t>Capital employed (p25)</t>
  </si>
  <si>
    <t>ROACE by BS (p26)</t>
  </si>
  <si>
    <t>Conso stat. cash flows (p27)</t>
  </si>
  <si>
    <t xml:space="preserve">Cash flows from op. (p27) </t>
  </si>
  <si>
    <t>﻿Gross investments (p28)</t>
  </si>
  <si>
    <t>Organic investments by BS (p28)</t>
  </si>
  <si>
    <t>Divestments by BS (p28)</t>
  </si>
  <si>
    <t xml:space="preserve">Share information (p30) </t>
  </si>
  <si>
    <t>Payroll (p31)</t>
  </si>
  <si>
    <t>Number of employees (p31)</t>
  </si>
  <si>
    <t>Financial highlights EP (p35)</t>
  </si>
  <si>
    <t>Production (p35)</t>
  </si>
  <si>
    <t>Financial highlights iLNG (p55)</t>
  </si>
  <si>
    <t>Hydrocarbon Prod&amp;LNG (p55)</t>
  </si>
  <si>
    <t>Liquefied natural gas (p58)</t>
  </si>
  <si>
    <t>Financial highlights iPower (p71)</t>
  </si>
  <si>
    <t>Renawables &amp; electricity (p71)</t>
  </si>
  <si>
    <t>CCGT power plants (p74)</t>
  </si>
  <si>
    <t>Renewable cap. In operation (p78)</t>
  </si>
  <si>
    <t>Breakdown of gas electricity (p82)</t>
  </si>
  <si>
    <t>Production (p87)</t>
  </si>
  <si>
    <t>Proved reserves (p87)</t>
  </si>
  <si>
    <t>Africa excl. North Africa (p88)</t>
  </si>
  <si>
    <t>Americas (p89)</t>
  </si>
  <si>
    <t>Asia-Pacific (p90)</t>
  </si>
  <si>
    <t>Europe (p91)</t>
  </si>
  <si>
    <t>Mid. East &amp; North Africa (p92)</t>
  </si>
  <si>
    <t>Comb. liquids gas prod. (p93)</t>
  </si>
  <si>
    <t>Liquids prod. (p94)</t>
  </si>
  <si>
    <t>Gas production (p95)</t>
  </si>
  <si>
    <t>Key op. ratios Group (p96)</t>
  </si>
  <si>
    <t>Key op. ratios subs. (p96)</t>
  </si>
  <si>
    <t>Changes oil bitum. gas (p97-100)</t>
  </si>
  <si>
    <t>Changes oil&amp;Bitum.res. (p101-104)</t>
  </si>
  <si>
    <t>Changes gas res. (p105-108)</t>
  </si>
  <si>
    <t>Results op. activities (p109-111)</t>
  </si>
  <si>
    <t>Cost incurred (p112-113)</t>
  </si>
  <si>
    <t>Capitalized cost (p114-115)</t>
  </si>
  <si>
    <t>Net cash flows (p116-117)</t>
  </si>
  <si>
    <t>Changes net cash flows (p118)</t>
  </si>
  <si>
    <t>Oil Gas Acreage (p119)</t>
  </si>
  <si>
    <t>Nb. prod. wells (p120)</t>
  </si>
  <si>
    <t>Nb.prod.dry.wells drilled (p121)</t>
  </si>
  <si>
    <t>Explo.Devpt.wells (p122)</t>
  </si>
  <si>
    <t>Pipeline gas sales (p124)</t>
  </si>
  <si>
    <t>Financial highlights RC (p129)</t>
  </si>
  <si>
    <t>Operational highlights (p129)</t>
  </si>
  <si>
    <t>Refinery capacity (p132)</t>
  </si>
  <si>
    <t>Distillation capacity (p132)</t>
  </si>
  <si>
    <t>Refinery throughput (p133)</t>
  </si>
  <si>
    <t>Utiliz. rate feedstocks (p133)</t>
  </si>
  <si>
    <t>Utiliz. rate crude (p133)</t>
  </si>
  <si>
    <t>Production levels (p133)</t>
  </si>
  <si>
    <t>Main prod. capacities (p134)</t>
  </si>
  <si>
    <t>Prod. &amp; Utiliz. Rate (p134)</t>
  </si>
  <si>
    <t>Sales by geo. area (p135)</t>
  </si>
  <si>
    <t>Sales by activity (p135)</t>
  </si>
  <si>
    <t>Sales by geo. area spe (p135)</t>
  </si>
  <si>
    <t>﻿Financial highlights MS (p139)</t>
  </si>
  <si>
    <t>Operational highlights (p139)</t>
  </si>
  <si>
    <t>Petrol sales by area (p142)</t>
  </si>
  <si>
    <t>Petrol. sales by product (p143)</t>
  </si>
  <si>
    <t>Service-Stations (p144)</t>
  </si>
  <si>
    <t>EV charge points (p144)</t>
  </si>
  <si>
    <t xml:space="preserve"> </t>
  </si>
  <si>
    <t>FINANCIAL HIGHLIGHTS</t>
  </si>
  <si>
    <t>(in million dollars, except percent and per share amounts)</t>
  </si>
  <si>
    <t>2023</t>
  </si>
  <si>
    <t>Sales</t>
  </si>
  <si>
    <r>
      <t>Adjusted net operating income from business segments</t>
    </r>
    <r>
      <rPr>
        <b/>
        <vertAlign val="superscript"/>
        <sz val="9"/>
        <rFont val="Arial"/>
        <family val="2"/>
      </rPr>
      <t>(1)</t>
    </r>
  </si>
  <si>
    <t>Net income (TotalEnergies share)</t>
  </si>
  <si>
    <r>
      <t>Adjusted net income (TotalEnergies share)</t>
    </r>
    <r>
      <rPr>
        <b/>
        <vertAlign val="superscript"/>
        <sz val="9"/>
        <rFont val="Arial"/>
        <family val="2"/>
      </rPr>
      <t>(1)</t>
    </r>
  </si>
  <si>
    <r>
      <t>Adjusted fully-diluted earnings per share ($)</t>
    </r>
    <r>
      <rPr>
        <b/>
        <vertAlign val="superscript"/>
        <sz val="9"/>
        <rFont val="Arial"/>
        <family val="2"/>
      </rPr>
      <t>(1)(2)</t>
    </r>
  </si>
  <si>
    <t>Dividend per share (€)</t>
  </si>
  <si>
    <r>
      <t>3.81</t>
    </r>
    <r>
      <rPr>
        <b/>
        <vertAlign val="superscript"/>
        <sz val="9"/>
        <rFont val="Arial"/>
        <family val="2"/>
      </rPr>
      <t>(3)</t>
    </r>
  </si>
  <si>
    <r>
      <t>Dividend per ADR</t>
    </r>
    <r>
      <rPr>
        <b/>
        <vertAlign val="superscript"/>
        <sz val="9"/>
        <rFont val="Arial"/>
        <family val="2"/>
      </rPr>
      <t>(4)</t>
    </r>
    <r>
      <rPr>
        <b/>
        <sz val="9"/>
        <rFont val="Arial"/>
        <family val="2"/>
      </rPr>
      <t xml:space="preserve"> ($)</t>
    </r>
  </si>
  <si>
    <r>
      <t>3.23</t>
    </r>
    <r>
      <rPr>
        <b/>
        <vertAlign val="superscript"/>
        <sz val="9"/>
        <rFont val="Arial"/>
        <family val="2"/>
      </rPr>
      <t>(5)</t>
    </r>
  </si>
  <si>
    <r>
      <t>4.03</t>
    </r>
    <r>
      <rPr>
        <b/>
        <vertAlign val="superscript"/>
        <sz val="9"/>
        <rFont val="Arial"/>
        <family val="2"/>
      </rPr>
      <t>(3)</t>
    </r>
  </si>
  <si>
    <r>
      <t>Net-debt-to-equity ratio (as of December 31)</t>
    </r>
    <r>
      <rPr>
        <vertAlign val="superscript"/>
        <sz val="9"/>
        <rFont val="Arial"/>
        <family val="2"/>
      </rPr>
      <t>(6)</t>
    </r>
  </si>
  <si>
    <r>
      <t>Return on Average Capital Employed (ROACE)</t>
    </r>
    <r>
      <rPr>
        <vertAlign val="superscript"/>
        <sz val="9"/>
        <rFont val="Arial"/>
        <family val="2"/>
      </rPr>
      <t>(7)</t>
    </r>
  </si>
  <si>
    <t>Return on Equity (ROE)</t>
  </si>
  <si>
    <t>Cash flow from operating activities</t>
  </si>
  <si>
    <r>
      <t xml:space="preserve">Cash flow from operations excluding working capital (CFFO) </t>
    </r>
    <r>
      <rPr>
        <vertAlign val="superscript"/>
        <sz val="9"/>
        <rFont val="Arial"/>
        <family val="2"/>
      </rPr>
      <t>(8)(12)</t>
    </r>
  </si>
  <si>
    <r>
      <t>Debt Adjusted Cash Flow (DACF)</t>
    </r>
    <r>
      <rPr>
        <vertAlign val="superscript"/>
        <sz val="9"/>
        <rFont val="Arial"/>
        <family val="2"/>
      </rPr>
      <t xml:space="preserve"> (9)(12)</t>
    </r>
  </si>
  <si>
    <r>
      <t>Gross investments</t>
    </r>
    <r>
      <rPr>
        <vertAlign val="superscript"/>
        <sz val="9"/>
        <rFont val="Arial"/>
        <family val="2"/>
      </rPr>
      <t>(10)</t>
    </r>
  </si>
  <si>
    <r>
      <t>Organic investments</t>
    </r>
    <r>
      <rPr>
        <vertAlign val="superscript"/>
        <sz val="9"/>
        <rFont val="Arial"/>
        <family val="2"/>
      </rPr>
      <t>(11)</t>
    </r>
  </si>
  <si>
    <t>Divestments</t>
  </si>
  <si>
    <t>(1) Adjusted results are defined as income using replacement cost, adjusted for special items, excluding the impact of fair value changes.</t>
  </si>
  <si>
    <t>(2) Based on the fully‑diluted weighted‑average number of common shares outstanding during the period.</t>
  </si>
  <si>
    <t>(3) Including the special dividend of €1/share approved at the Annual General Meeting on May 26, 2023.</t>
  </si>
  <si>
    <t>(4) 2022, 2021, 2020 and 2019 gross dividend amount per ADR as stated by depositary receipts issuer JP Morgan.</t>
  </si>
  <si>
    <t>(5) 2023 estimated dividend in dollars includes the first interim ADR dividend of $0.78 paid in October 2023, the second interim ADR dividend of $0.81 paid in January 2024 and the third interim ADR dividend of $0.80 paid in April 2024, as well as the proposed final ADR dividend of $0.84 payable in July 2024. The proposed final ADR dividend was converted at a rate of $1.0656/€, based on the exchange rate of the European Central Bank as of April 15, 2024.</t>
  </si>
  <si>
    <t>(6) Excluding leases. Net‑debt‑to‑equity ratio including leases impact was 10.9% at the end of 2023.</t>
  </si>
  <si>
    <t>(7) Based on adjusted net operating income and average capital employed using replacement cost.</t>
  </si>
  <si>
    <t>(8) Cash Flow From Operations excluding working capital (CFFO) is a non-GAAP financial measure and its most directly comparable IFRS measure is Cash Flow from operating activities. Cash Flow From Operations excluding working capital is defined as cash flow from operating activities before changes in working capital at replacement cost, excluding the mark‑to‑market. effect of Integrated LNG and Integrated Power contracts, including capital gain from renewable projects sales and including organic loan repayments from equity affiliates.</t>
  </si>
  <si>
    <t>(9) Debt adjusted cash flow (DACF) is a non-GAAP financial measure and its most directly comparable IFRS measure is Cash Flow from operating activities. DACF is defined as Cash Flow From Operations excluding working capital (CFFO) without financial charges.</t>
  </si>
  <si>
    <t>(10) Including acquisitions and increases in non‑current loans.</t>
  </si>
  <si>
    <t>(11) Organic investments = net investments, excluding acquisitions, asset sales and other operations with non‑controlling interests.</t>
  </si>
  <si>
    <t>(12) 2019 datas restated.</t>
  </si>
  <si>
    <t>MARKET ENVIRONMENT</t>
  </si>
  <si>
    <r>
      <rPr>
        <sz val="9"/>
        <rFont val="Arial"/>
        <family val="2"/>
      </rPr>
      <t>Year-end euro/dollar</t>
    </r>
    <r>
      <rPr>
        <i/>
        <sz val="9"/>
        <rFont val="Arial"/>
        <family val="2"/>
      </rPr>
      <t xml:space="preserve"> (€/$)</t>
    </r>
  </si>
  <si>
    <r>
      <rPr>
        <sz val="9"/>
        <rFont val="Arial"/>
        <family val="2"/>
      </rPr>
      <t>Average euro/dollar</t>
    </r>
    <r>
      <rPr>
        <i/>
        <sz val="9"/>
        <rFont val="Arial"/>
        <family val="2"/>
      </rPr>
      <t xml:space="preserve"> (€/$)</t>
    </r>
  </si>
  <si>
    <r>
      <rPr>
        <sz val="9"/>
        <rFont val="Arial"/>
        <family val="2"/>
      </rPr>
      <t xml:space="preserve">Year-end Brent price </t>
    </r>
    <r>
      <rPr>
        <i/>
        <sz val="9"/>
        <rFont val="Arial"/>
        <family val="2"/>
      </rPr>
      <t>($/b)</t>
    </r>
  </si>
  <si>
    <r>
      <rPr>
        <sz val="9"/>
        <rFont val="Arial"/>
        <family val="2"/>
      </rPr>
      <t>Average Brent price</t>
    </r>
    <r>
      <rPr>
        <i/>
        <sz val="9"/>
        <rFont val="Arial"/>
        <family val="2"/>
      </rPr>
      <t xml:space="preserve"> ($/b)</t>
    </r>
  </si>
  <si>
    <r>
      <rPr>
        <sz val="9"/>
        <rFont val="Arial"/>
        <family val="2"/>
      </rPr>
      <t>Variable Cost Margin-Refining Europe, VCM</t>
    </r>
    <r>
      <rPr>
        <i/>
        <sz val="9"/>
        <rFont val="Arial"/>
        <family val="2"/>
      </rPr>
      <t xml:space="preserve"> ($/t)</t>
    </r>
  </si>
  <si>
    <t>OPERATIONAL HIGHLIGHTS BY QUARTER</t>
  </si>
  <si>
    <t>Quarters</t>
  </si>
  <si>
    <t>(in million dollars)</t>
  </si>
  <si>
    <t>Full Year</t>
  </si>
  <si>
    <r>
      <t>1</t>
    </r>
    <r>
      <rPr>
        <b/>
        <vertAlign val="superscript"/>
        <sz val="10"/>
        <color rgb="FF3876AF"/>
        <rFont val="Arial"/>
        <family val="2"/>
      </rPr>
      <t>st</t>
    </r>
  </si>
  <si>
    <r>
      <t>2</t>
    </r>
    <r>
      <rPr>
        <b/>
        <vertAlign val="superscript"/>
        <sz val="10"/>
        <color rgb="FF3876AF"/>
        <rFont val="Arial"/>
        <family val="2"/>
      </rPr>
      <t>nd</t>
    </r>
  </si>
  <si>
    <r>
      <t>3</t>
    </r>
    <r>
      <rPr>
        <b/>
        <vertAlign val="superscript"/>
        <sz val="10"/>
        <color rgb="FF3876AF"/>
        <rFont val="Arial"/>
        <family val="2"/>
      </rPr>
      <t>rd</t>
    </r>
  </si>
  <si>
    <r>
      <t>4</t>
    </r>
    <r>
      <rPr>
        <b/>
        <vertAlign val="superscript"/>
        <sz val="10"/>
        <color rgb="FF3876AF"/>
        <rFont val="Arial"/>
        <family val="2"/>
      </rPr>
      <t>th</t>
    </r>
  </si>
  <si>
    <t>Exploration &amp; Production</t>
  </si>
  <si>
    <t xml:space="preserve">Integrated LNG </t>
  </si>
  <si>
    <t>Integrated Power</t>
  </si>
  <si>
    <t>Refining &amp; Chemicals</t>
  </si>
  <si>
    <t>Marketing &amp; Services</t>
  </si>
  <si>
    <t>﻿(1) Adjusted results are defined as income using replacement cost, adjusted for special items, excluding the impact of fair value changes.</t>
  </si>
  <si>
    <t>As of December 31,</t>
  </si>
  <si>
    <t>(in million dollars, except percent, per share amounts and share buybacks)</t>
  </si>
  <si>
    <r>
      <t>1</t>
    </r>
    <r>
      <rPr>
        <b/>
        <vertAlign val="superscript"/>
        <sz val="10"/>
        <rFont val="Arial"/>
        <family val="2"/>
      </rPr>
      <t>st</t>
    </r>
  </si>
  <si>
    <r>
      <t>2</t>
    </r>
    <r>
      <rPr>
        <b/>
        <vertAlign val="superscript"/>
        <sz val="10"/>
        <rFont val="Arial"/>
        <family val="2"/>
      </rPr>
      <t>nd</t>
    </r>
  </si>
  <si>
    <r>
      <t>3</t>
    </r>
    <r>
      <rPr>
        <b/>
        <vertAlign val="superscript"/>
        <sz val="10"/>
        <rFont val="Arial"/>
        <family val="2"/>
      </rPr>
      <t>rd</t>
    </r>
  </si>
  <si>
    <r>
      <t>4</t>
    </r>
    <r>
      <rPr>
        <b/>
        <vertAlign val="superscript"/>
        <sz val="10"/>
        <rFont val="Arial"/>
        <family val="2"/>
      </rPr>
      <t>th</t>
    </r>
  </si>
  <si>
    <r>
      <t>Adjusted fully diluted earnings per share</t>
    </r>
    <r>
      <rPr>
        <vertAlign val="superscript"/>
        <sz val="9"/>
        <rFont val="Arial"/>
        <family val="2"/>
      </rPr>
      <t xml:space="preserve"> </t>
    </r>
    <r>
      <rPr>
        <sz val="9"/>
        <rFont val="Arial"/>
        <family val="2"/>
      </rPr>
      <t>($)</t>
    </r>
    <r>
      <rPr>
        <vertAlign val="superscript"/>
        <sz val="9"/>
        <rFont val="Arial"/>
        <family val="2"/>
      </rPr>
      <t>(1)</t>
    </r>
  </si>
  <si>
    <t>Shares outstanding (as of end of period)</t>
  </si>
  <si>
    <r>
      <t>Fully-diluted weighted-average number of shares</t>
    </r>
    <r>
      <rPr>
        <vertAlign val="superscript"/>
        <sz val="9"/>
        <rFont val="Arial"/>
        <family val="2"/>
      </rPr>
      <t>(2)</t>
    </r>
  </si>
  <si>
    <t>Number of shares bought back during the period</t>
  </si>
  <si>
    <t>-</t>
  </si>
  <si>
    <r>
      <t>Share buybacks (</t>
    </r>
    <r>
      <rPr>
        <i/>
        <sz val="9"/>
        <rFont val="Arial"/>
        <family val="2"/>
      </rPr>
      <t>$ bn)</t>
    </r>
  </si>
  <si>
    <r>
      <t xml:space="preserve">Adjusted fully diluted earnings per share </t>
    </r>
    <r>
      <rPr>
        <i/>
        <sz val="9"/>
        <rFont val="Arial"/>
        <family val="2"/>
      </rPr>
      <t>($)</t>
    </r>
    <r>
      <rPr>
        <vertAlign val="superscript"/>
        <sz val="9"/>
        <rFont val="Arial"/>
        <family val="2"/>
      </rPr>
      <t>(1)</t>
    </r>
  </si>
  <si>
    <t>Fully-diluted weighted-average number of shares</t>
  </si>
  <si>
    <r>
      <t xml:space="preserve">Share buybacks </t>
    </r>
    <r>
      <rPr>
        <i/>
        <sz val="9"/>
        <rFont val="Arial"/>
        <family val="2"/>
      </rPr>
      <t>($ bn)</t>
    </r>
  </si>
  <si>
    <t>(2)  In 2020, the effect generated by the grant of TotalEnergies performance shares and by the capital increase reserved for employees (19,007,836 shares) is anti-dilutive. In accordance 
with IAS 33, the weighted-average number of diluted shares is therefore equal to the weighted-average number of shares.</t>
  </si>
  <si>
    <t>MARKET ENVIRONMENT AND PRICE REALIZATIONS</t>
  </si>
  <si>
    <t>Market environment</t>
  </si>
  <si>
    <r>
      <t xml:space="preserve">Average euro-dollar </t>
    </r>
    <r>
      <rPr>
        <i/>
        <sz val="9"/>
        <rFont val="Arial"/>
        <family val="2"/>
      </rPr>
      <t>($/€)</t>
    </r>
  </si>
  <si>
    <r>
      <t xml:space="preserve">Brent price </t>
    </r>
    <r>
      <rPr>
        <i/>
        <sz val="9"/>
        <rFont val="Arial"/>
        <family val="2"/>
      </rPr>
      <t>($/b)</t>
    </r>
  </si>
  <si>
    <r>
      <t xml:space="preserve">Variable Cost Margin-Refining Europe, VCM </t>
    </r>
    <r>
      <rPr>
        <i/>
        <sz val="9"/>
        <rFont val="Arial"/>
        <family val="2"/>
      </rPr>
      <t>($/t)</t>
    </r>
    <r>
      <rPr>
        <sz val="9"/>
        <rFont val="Arial"/>
        <family val="2"/>
      </rPr>
      <t xml:space="preserve"> </t>
    </r>
    <r>
      <rPr>
        <vertAlign val="superscript"/>
        <sz val="9"/>
        <rFont val="Arial"/>
        <family val="2"/>
      </rPr>
      <t>(1)(2)</t>
    </r>
  </si>
  <si>
    <r>
      <t xml:space="preserve">TOTAL AVERAGE LIQUIDS PRICE </t>
    </r>
    <r>
      <rPr>
        <b/>
        <i/>
        <sz val="9"/>
        <color rgb="FF285AFF"/>
        <rFont val="Arial"/>
        <family val="2"/>
      </rPr>
      <t>($/b)</t>
    </r>
    <r>
      <rPr>
        <vertAlign val="superscript"/>
        <sz val="9"/>
        <rFont val="Arial"/>
        <family val="2"/>
      </rPr>
      <t> (3)</t>
    </r>
  </si>
  <si>
    <r>
      <t xml:space="preserve">TOTAL AVERAGE GAS PRICE </t>
    </r>
    <r>
      <rPr>
        <b/>
        <i/>
        <sz val="9"/>
        <color rgb="FF285AFF"/>
        <rFont val="Arial"/>
        <family val="2"/>
      </rPr>
      <t>($/MBtu)</t>
    </r>
  </si>
  <si>
    <t>(1) Does not include oil, gas and LNG trading activities.</t>
  </si>
  <si>
    <t>(2) This indicator represents the average margin on variable costs realized by TotalEnergies’ European refining business (equal to the difference between the sales of refined products realized by TotalEnergies’ European refining and the crude purchases as well as associated variable costs, divided by refinery throughput in tons).</t>
  </si>
  <si>
    <t>(3) Crude oil and natural gas liquids.</t>
  </si>
  <si>
    <t>CONSOLIDATED STATEMENT OF INCOME</t>
  </si>
  <si>
    <t>Excise taxes</t>
  </si>
  <si>
    <t xml:space="preserve">     Revenues from sales</t>
  </si>
  <si>
    <t>Purchases, net of inventory variation</t>
  </si>
  <si>
    <t>Other operating expenses</t>
  </si>
  <si>
    <t>Exploration costs</t>
  </si>
  <si>
    <t>Depreciation, depletion and impairment of tangible assets and mineral interests</t>
  </si>
  <si>
    <t>Other income</t>
  </si>
  <si>
    <t>Other expense</t>
  </si>
  <si>
    <t>Financial interest on debt</t>
  </si>
  <si>
    <t>Financial income and expense from cash and cash equivalents</t>
  </si>
  <si>
    <t xml:space="preserve">     Cost of net debt</t>
  </si>
  <si>
    <t>Other financial income</t>
  </si>
  <si>
    <t>Other financial expense</t>
  </si>
  <si>
    <t>Equity in income (loss) of affiliates</t>
  </si>
  <si>
    <t>Income taxes</t>
  </si>
  <si>
    <t>Consolidated net income</t>
  </si>
  <si>
    <t>TotalEnergies share</t>
  </si>
  <si>
    <t>Non-controlling interests</t>
  </si>
  <si>
    <t>Earnings per share ($)</t>
  </si>
  <si>
    <t>Fully-diluted earnings per share ($)</t>
  </si>
  <si>
    <r>
      <t>Adjusted net income TotalEnergies share</t>
    </r>
    <r>
      <rPr>
        <b/>
        <vertAlign val="superscript"/>
        <sz val="9"/>
        <rFont val="Arial"/>
        <family val="2"/>
      </rPr>
      <t>(1)</t>
    </r>
  </si>
  <si>
    <t>﻿(1) Adjusted results are defined as income using replacement cost, adjusted for special items, excluding the impact of changes in fair value.</t>
  </si>
  <si>
    <t>(2) Based on the fully-diluted weighted-average number of common shares outstanding during the period</t>
  </si>
  <si>
    <t>SALES</t>
  </si>
  <si>
    <t>By business segment excluding inter-segment sales</t>
  </si>
  <si>
    <t xml:space="preserve">     Integrated LNG</t>
  </si>
  <si>
    <t xml:space="preserve">     Integrated Power</t>
  </si>
  <si>
    <t>Total Integrated Gas, Renewables &amp; Power</t>
  </si>
  <si>
    <t>Refining &amp; Chemicals</t>
  </si>
  <si>
    <t>Marketing &amp; Services</t>
  </si>
  <si>
    <t>Corporate</t>
  </si>
  <si>
    <t>TOTAL</t>
  </si>
  <si>
    <t>By business segment including inter-segment sales</t>
  </si>
  <si>
    <t>Inter-segment sales</t>
  </si>
  <si>
    <t>By geographic area excluding inter-segment sales</t>
  </si>
  <si>
    <t>France</t>
  </si>
  <si>
    <t>Rest of Europe</t>
  </si>
  <si>
    <t>North America</t>
  </si>
  <si>
    <t>Africa</t>
  </si>
  <si>
    <t>Rest of world</t>
  </si>
  <si>
    <t>DEPRECIATION, DEPLETION &amp; IMPAIRMENT OF TANGIBLE ASSETS AND MINERAL INTERESTS BY BUSINESS SEGMENT</t>
  </si>
  <si>
    <t>EQUITY IN INCOME/(LOSS) OF AFFILIATES BY BUSINESS SEGMENT</t>
  </si>
  <si>
    <t>Integrated LNG</t>
  </si>
  <si>
    <t>INCOME TAXES</t>
  </si>
  <si>
    <t>Current income taxes</t>
  </si>
  <si>
    <t>Deferred income taxes</t>
  </si>
  <si>
    <t>ADJUSTMENT ITEMS TO NET OPERATING INCOME BY BUSINESS SEGMENT</t>
  </si>
  <si>
    <t>Integrated 
LNG</t>
  </si>
  <si>
    <t>Total</t>
  </si>
  <si>
    <t>Year 2023</t>
  </si>
  <si>
    <t>Inventory valuation effect</t>
  </si>
  <si>
    <t>Effect of changes in fair value</t>
  </si>
  <si>
    <t>Restructuring charges</t>
  </si>
  <si>
    <t>Asset impairment of charges</t>
  </si>
  <si>
    <t>Gains (losses) on asset sales</t>
  </si>
  <si>
    <r>
      <t xml:space="preserve">Other </t>
    </r>
    <r>
      <rPr>
        <vertAlign val="superscript"/>
        <sz val="9"/>
        <rFont val="Arial"/>
        <family val="2"/>
      </rPr>
      <t>(1)</t>
    </r>
  </si>
  <si>
    <t>Year 2022</t>
  </si>
  <si>
    <t xml:space="preserve"> -</t>
  </si>
  <si>
    <r>
      <t xml:space="preserve">Other </t>
    </r>
    <r>
      <rPr>
        <vertAlign val="superscript"/>
        <sz val="9"/>
        <rFont val="Arial"/>
        <family val="2"/>
      </rPr>
      <t>(2)</t>
    </r>
  </si>
  <si>
    <t>Year 2021</t>
  </si>
  <si>
    <t>Other</t>
  </si>
  <si>
    <t>(1) Other adjustment items include $388 million of revaluation of the previously held share of Total Eren and $(1,466) million mainly consisting of the impacts of the European solidarity contribution, the contribution on inframarginal annuity in France and the devaluation of the Argentine peso.</t>
  </si>
  <si>
    <t>(2) Other items represented $(3.2) billion in 2022, consisting of $(1.7) billion related to windfall taxes levied by governments (European Solidarity Contribution, French Electricity Generation Infra-Marginal Income Contribution, effect on deffered tax of Energy Profits Levy in the United Kingdom). $(1) billion as a consequence of the conflict in Ukraine (grant of fuel discounts to French customers in the context of price increase, foreign exchange losses due to volatility in Russian ruble-U.S. dollar and euro exchange rates), and $(0.5) billion mainly related to provisions for onerous contracts.</t>
  </si>
  <si>
    <t>CONSOLIDATED BALANCE SHEET</t>
  </si>
  <si>
    <t>ASSETS</t>
  </si>
  <si>
    <t>Non-current assets</t>
  </si>
  <si>
    <t>Intangible assets, net</t>
  </si>
  <si>
    <t>Property, plant and equipment, net</t>
  </si>
  <si>
    <t>Equity affiliates: investments and loans</t>
  </si>
  <si>
    <t>Other investments</t>
  </si>
  <si>
    <t>Non-current financial assets</t>
  </si>
  <si>
    <t>Other non-current assets</t>
  </si>
  <si>
    <t>TOTAL NON-CURRENT ASSETS</t>
  </si>
  <si>
    <t>Current assets</t>
  </si>
  <si>
    <t>Inventories, net</t>
  </si>
  <si>
    <t>Accounts receivable, net</t>
  </si>
  <si>
    <t>Other current assets</t>
  </si>
  <si>
    <t>Current financial instruments</t>
  </si>
  <si>
    <t>Cash and cash equivalents</t>
  </si>
  <si>
    <t>Assets classified as held for sale</t>
  </si>
  <si>
    <r>
      <t xml:space="preserve">2101 </t>
    </r>
    <r>
      <rPr>
        <vertAlign val="superscript"/>
        <sz val="9"/>
        <rFont val="Arial"/>
        <family val="2"/>
      </rPr>
      <t>(1)</t>
    </r>
  </si>
  <si>
    <r>
      <t xml:space="preserve">568 </t>
    </r>
    <r>
      <rPr>
        <vertAlign val="superscript"/>
        <sz val="9"/>
        <rFont val="Arial"/>
        <family val="2"/>
      </rPr>
      <t>(3)</t>
    </r>
  </si>
  <si>
    <r>
      <t xml:space="preserve">400 </t>
    </r>
    <r>
      <rPr>
        <vertAlign val="superscript"/>
        <sz val="9"/>
        <rFont val="Arial"/>
        <family val="2"/>
      </rPr>
      <t>(5)</t>
    </r>
  </si>
  <si>
    <r>
      <t xml:space="preserve">1 555 </t>
    </r>
    <r>
      <rPr>
        <vertAlign val="superscript"/>
        <sz val="9"/>
        <rFont val="Arial"/>
        <family val="2"/>
      </rPr>
      <t>(7)</t>
    </r>
  </si>
  <si>
    <r>
      <t xml:space="preserve">1 288 </t>
    </r>
    <r>
      <rPr>
        <vertAlign val="superscript"/>
        <sz val="9"/>
        <rFont val="Arial"/>
        <family val="2"/>
      </rPr>
      <t>(9)</t>
    </r>
  </si>
  <si>
    <t>TOTAL CURRENT ASSETS</t>
  </si>
  <si>
    <t>TOTAL ASSETS</t>
  </si>
  <si>
    <t>LIABILITIES AND SHAREHOLDERS’ EQUITY</t>
  </si>
  <si>
    <t>Shareholders’ equity</t>
  </si>
  <si>
    <t>Common shares</t>
  </si>
  <si>
    <t>Paid-in surplus and retained earnings</t>
  </si>
  <si>
    <t>Currency translation adjustment</t>
  </si>
  <si>
    <t>Treasury shares</t>
  </si>
  <si>
    <t>TOTAL SHAREHOLDER’S EQUITY – TOTALENERGIES SHARE</t>
  </si>
  <si>
    <t>TOTAL SHAREHOLDER’S EQUITY </t>
  </si>
  <si>
    <t>Non-current liabilities</t>
  </si>
  <si>
    <t>Employee benefits</t>
  </si>
  <si>
    <t>Provisions and other non-current liabilities</t>
  </si>
  <si>
    <t>Non-current financial debt</t>
  </si>
  <si>
    <t>TOTAL NON-CURRENT LIABILITIES</t>
  </si>
  <si>
    <t>Current liabilities</t>
  </si>
  <si>
    <t>Accounts payable</t>
  </si>
  <si>
    <t>Other creditors and accrued liabilities</t>
  </si>
  <si>
    <t>Current borrowings</t>
  </si>
  <si>
    <t>Other current financial liabilities</t>
  </si>
  <si>
    <t>Liabilities directly associated with the assets classified as held for sale</t>
  </si>
  <si>
    <r>
      <t xml:space="preserve">687 </t>
    </r>
    <r>
      <rPr>
        <vertAlign val="superscript"/>
        <sz val="9"/>
        <rFont val="Arial"/>
        <family val="2"/>
      </rPr>
      <t>(2)</t>
    </r>
  </si>
  <si>
    <r>
      <t xml:space="preserve">167 </t>
    </r>
    <r>
      <rPr>
        <vertAlign val="superscript"/>
        <sz val="9"/>
        <rFont val="Arial"/>
        <family val="2"/>
      </rPr>
      <t>(4)</t>
    </r>
  </si>
  <si>
    <r>
      <t xml:space="preserve">58 </t>
    </r>
    <r>
      <rPr>
        <vertAlign val="superscript"/>
        <sz val="9"/>
        <rFont val="Arial"/>
        <family val="2"/>
      </rPr>
      <t>(6)</t>
    </r>
  </si>
  <si>
    <r>
      <t xml:space="preserve">1 335 </t>
    </r>
    <r>
      <rPr>
        <vertAlign val="superscript"/>
        <sz val="9"/>
        <rFont val="Arial"/>
        <family val="2"/>
      </rPr>
      <t>(8)</t>
    </r>
  </si>
  <si>
    <r>
      <t xml:space="preserve">795 </t>
    </r>
    <r>
      <rPr>
        <vertAlign val="superscript"/>
        <sz val="9"/>
        <rFont val="Arial"/>
        <family val="2"/>
      </rPr>
      <t>(10)</t>
    </r>
  </si>
  <si>
    <t>TOTAL CURRENT LIABILITIES</t>
  </si>
  <si>
    <t>TOTAL LIABILITIES</t>
  </si>
  <si>
    <t>(1) $1 153 million of TotalEnergies Marketing Belgium ($M 581), TotalEnergies Marketing Luxembourg ($M 162) and TotalEnergies Marketing Netherland ($M 410) has been classified as “Assets classified as held for sale” in link with the sale of service station networks in these countries to Alimentation Couche Tard. $314 million of TotalEnergies EP Absheron BV has been classified as “Assets classified as held for sale” to divest 15% its interests in operationship in the Absheron gas field in Azerbaijan.</t>
  </si>
  <si>
    <t>(2) $580 million of TotalEnergies Marketing Belgium ($M 321), TotalEnergies Marketing Luxembourg ($M 83) and TotalEnergies Marketing Netherland ($M 176) has been classified as “Liabilities directly associated with the assets classified as held for sale”.</t>
  </si>
  <si>
    <t>(3) $413 million of Total E&amp;P Dunga Gmbh has been classified as “Assets classified as held for sale” to divest its interests in operationship in the onshore Dunga oil field in Kazakhstan.</t>
  </si>
  <si>
    <t>(4) $167 million of Total E&amp;P Dunga Gmbh has been classified as “Liabilities directly associated with the assets classified as held for sale”.</t>
  </si>
  <si>
    <t>(5) There is no material divestment project recorded in “assets held for sale”.</t>
  </si>
  <si>
    <t>(6) There is no material divestment project recorded in “Liabilities directly associated with the assets classified as held for sale”.</t>
  </si>
  <si>
    <t>(7) $391 million of Total Gabon has been classified as “Assets classified as held for sale” to divest its interests in operationship in the Cap Lopez oil terminal. $154 million of the Lindsey refinery and its associated logistic assets has been classified as “Assets classified as held for sale”.</t>
  </si>
  <si>
    <t>(8) $150 million of Total Gabon has been classified as “Liabilities directly associated with the assets classified as held for sale”.  $238 million the Lindsey refinery and its associated logistic has been classified as “Liabilities directly associated with the assets classified as held for sale”.</t>
  </si>
  <si>
    <t>(9) $449 million of several UK non-core assets has been classified as “Assets classified as held for sale”. $433 million of  Total E&amp;P Deep Offshore Borneo BV which holds an 85,95% interest in Block CA1 has been classified as “Assets classified as held for sale”. $88 million of  Fosmax LNG, operator of the Fos Cavaou LNG terminal. $318 million of TotalEnergies Renouvelables France has been classified as “Assets classified as held for sale”.</t>
  </si>
  <si>
    <t>(10) $349 million of several UK non-core assets has been classified as “Liabilities directly associated with the assets classified as held for sale”. $180 million of Total E&amp;P Deep Offshore Borneo BV which holds an 85,95% interest in Block CA1 has been classified as “Liabilities directly associated with the assets classified as held for sale”. $266 million of TotalEnergies Renouvelables France has been classified as “Liabilities directly associated with the assets classified as held for sale”.</t>
  </si>
  <si>
    <t>NET TANGIBLE &amp; INTANGIBLE ASSETS BY BUSINESS SEGMENT</t>
  </si>
  <si>
    <t>2022</t>
  </si>
  <si>
    <t>Tangibles</t>
  </si>
  <si>
    <t>Intangibles</t>
  </si>
  <si>
    <t>PROPERTY, PLANT &amp; EQUIPMENT</t>
  </si>
  <si>
    <t>Proved properties</t>
  </si>
  <si>
    <t>Unproved properties</t>
  </si>
  <si>
    <t>Work in progress</t>
  </si>
  <si>
    <t>TOTAL EXPLORATION &amp; PRODUCTION PROPERTIES</t>
  </si>
  <si>
    <t>Land</t>
  </si>
  <si>
    <t>Machinery plant and equipment (including transportation equipment)</t>
  </si>
  <si>
    <t>Buildings</t>
  </si>
  <si>
    <t>Construction in progress</t>
  </si>
  <si>
    <t>OTHER</t>
  </si>
  <si>
    <r>
      <t>TOTAL</t>
    </r>
    <r>
      <rPr>
        <b/>
        <vertAlign val="superscript"/>
        <sz val="9"/>
        <color rgb="FF3876AF"/>
        <rFont val="Arial"/>
        <family val="2"/>
      </rPr>
      <t> (1)</t>
    </r>
  </si>
  <si>
    <r>
      <rPr>
        <sz val="8"/>
        <color theme="1"/>
        <rFont val="Krungthep"/>
        <family val="2"/>
      </rPr>
      <t>﻿</t>
    </r>
    <r>
      <rPr>
        <sz val="8"/>
        <color theme="1"/>
        <rFont val="Arial"/>
        <family val="2"/>
      </rPr>
      <t xml:space="preserve">(1) As of December 31, 2023 accumulated depreciation, depletion and amortization amounted to </t>
    </r>
    <r>
      <rPr>
        <sz val="8"/>
        <color theme="1"/>
        <rFont val="Noteworthy Bold"/>
        <family val="2"/>
      </rPr>
      <t>﻿</t>
    </r>
    <r>
      <rPr>
        <sz val="8"/>
        <color theme="1"/>
        <rFont val="Arial"/>
        <family val="2"/>
      </rPr>
      <t>186,970 M$.</t>
    </r>
  </si>
  <si>
    <r>
      <t>NON-CURRENT ASSETS BY BUSINESS SEGMENT</t>
    </r>
    <r>
      <rPr>
        <b/>
        <vertAlign val="superscript"/>
        <sz val="12"/>
        <color rgb="FFFF6E23"/>
        <rFont val="Arial"/>
        <family val="2"/>
      </rPr>
      <t>(1)</t>
    </r>
  </si>
  <si>
    <t>(1) Non-current financial assets are not included.</t>
  </si>
  <si>
    <t>NON-CURRENT DEBT ANALYSIS</t>
  </si>
  <si>
    <r>
      <rPr>
        <i/>
        <sz val="8"/>
        <rFont val="Arial"/>
        <family val="2"/>
      </rPr>
      <t>(in million</t>
    </r>
    <r>
      <rPr>
        <sz val="10"/>
        <rFont val="Arial"/>
        <family val="2"/>
      </rPr>
      <t xml:space="preserve"> </t>
    </r>
    <r>
      <rPr>
        <sz val="10"/>
        <rFont val="Arial Italic"/>
      </rPr>
      <t>dollars</t>
    </r>
    <r>
      <rPr>
        <i/>
        <sz val="10"/>
        <rFont val="Arial Italic"/>
        <family val="2"/>
      </rPr>
      <t xml:space="preserve">, </t>
    </r>
    <r>
      <rPr>
        <i/>
        <sz val="10"/>
        <rFont val="Arial"/>
        <family val="2"/>
      </rPr>
      <t>except percent)</t>
    </r>
  </si>
  <si>
    <t>%</t>
  </si>
  <si>
    <r>
      <rPr>
        <b/>
        <sz val="9"/>
        <rFont val="Arial"/>
        <family val="2"/>
      </rPr>
      <t>Loan repayment schedule </t>
    </r>
    <r>
      <rPr>
        <b/>
        <vertAlign val="superscript"/>
        <sz val="9"/>
        <rFont val="Arial"/>
        <family val="2"/>
      </rPr>
      <t>(1)</t>
    </r>
  </si>
  <si>
    <r>
      <t xml:space="preserve">24,207 </t>
    </r>
    <r>
      <rPr>
        <vertAlign val="superscript"/>
        <sz val="9"/>
        <rFont val="Arial"/>
        <family val="2"/>
      </rPr>
      <t>(2)</t>
    </r>
  </si>
  <si>
    <r>
      <t xml:space="preserve">29,692 </t>
    </r>
    <r>
      <rPr>
        <vertAlign val="superscript"/>
        <sz val="9"/>
        <rFont val="Arial"/>
        <family val="2"/>
      </rPr>
      <t>(3)</t>
    </r>
  </si>
  <si>
    <r>
      <t xml:space="preserve">27,130 </t>
    </r>
    <r>
      <rPr>
        <vertAlign val="superscript"/>
        <sz val="9"/>
        <rFont val="Arial"/>
        <family val="2"/>
      </rPr>
      <t>(4)</t>
    </r>
  </si>
  <si>
    <r>
      <t xml:space="preserve">25,050 </t>
    </r>
    <r>
      <rPr>
        <vertAlign val="superscript"/>
        <sz val="9"/>
        <rFont val="Arial"/>
        <family val="2"/>
      </rPr>
      <t>(5)</t>
    </r>
  </si>
  <si>
    <t>2028 and beyond</t>
  </si>
  <si>
    <r>
      <t xml:space="preserve">(in million </t>
    </r>
    <r>
      <rPr>
        <sz val="10"/>
        <rFont val="Arial Italic"/>
      </rPr>
      <t>dollars</t>
    </r>
    <r>
      <rPr>
        <i/>
        <sz val="10"/>
        <rFont val="Arial Italic"/>
        <family val="2"/>
      </rPr>
      <t>,</t>
    </r>
    <r>
      <rPr>
        <i/>
        <sz val="10"/>
        <rFont val="Arial"/>
        <family val="2"/>
      </rPr>
      <t xml:space="preserve"> except percent)</t>
    </r>
  </si>
  <si>
    <r>
      <t>Analysis by currency</t>
    </r>
    <r>
      <rPr>
        <b/>
        <vertAlign val="superscript"/>
        <sz val="9"/>
        <rFont val="Arial"/>
        <family val="2"/>
      </rPr>
      <t>(1)</t>
    </r>
  </si>
  <si>
    <t>U.S. dollar</t>
  </si>
  <si>
    <t>Euro</t>
  </si>
  <si>
    <t>Norwegian Krones</t>
  </si>
  <si>
    <t>Other currencies</t>
  </si>
  <si>
    <r>
      <t>Analysis by interest rate</t>
    </r>
    <r>
      <rPr>
        <b/>
        <vertAlign val="superscript"/>
        <sz val="9"/>
        <rFont val="Arial"/>
        <family val="2"/>
      </rPr>
      <t>(1)</t>
    </r>
  </si>
  <si>
    <t>Fixed rate</t>
  </si>
  <si>
    <t>Floating rates</t>
  </si>
  <si>
    <t>(1) These analyses are presented after the impact of interest rate and currency swaps.</t>
  </si>
  <si>
    <t>(2) 2025 and after.</t>
  </si>
  <si>
    <t>(3) 2026 and after.</t>
  </si>
  <si>
    <t>(4) 2027 and after.</t>
  </si>
  <si>
    <t>(5) 2028 and after.</t>
  </si>
  <si>
    <t>CONSOLIDATED STATEMENT OF CHANGES IN SHAREHOLDERS' EQUITY - GROUP SHARE</t>
  </si>
  <si>
    <t>Common shares issued</t>
  </si>
  <si>
    <t>Paid-in 
surplus and 
retained earnings</t>
  </si>
  <si>
    <t>Cumulative
translation adjustments</t>
  </si>
  <si>
    <t>Shareholders’
equity
TotalEnergies share</t>
  </si>
  <si>
    <t>Number</t>
  </si>
  <si>
    <t>Amount</t>
  </si>
  <si>
    <t>AS OF DECEMBER 31, 2018</t>
  </si>
  <si>
    <t>Dividend</t>
  </si>
  <si>
    <t>Net income 2019</t>
  </si>
  <si>
    <t>Other comprehensive income</t>
  </si>
  <si>
    <t>Issuance of common shares</t>
  </si>
  <si>
    <t>Purchase of treasury shares</t>
  </si>
  <si>
    <r>
      <t>Sales of treasury shares</t>
    </r>
    <r>
      <rPr>
        <vertAlign val="superscript"/>
        <sz val="9"/>
        <rFont val="Arial"/>
        <family val="2"/>
      </rPr>
      <t> (1)</t>
    </r>
  </si>
  <si>
    <t>Share-based payments</t>
  </si>
  <si>
    <t>Share cancellation</t>
  </si>
  <si>
    <t>Issuance of perpetual subordinated notes</t>
  </si>
  <si>
    <t>Payments on perpetual subordinated notes</t>
  </si>
  <si>
    <t>Other operations with minority interests</t>
  </si>
  <si>
    <t>Other items</t>
  </si>
  <si>
    <t>AS OF DECEMBER 31, 2019</t>
  </si>
  <si>
    <t>Net income 2020</t>
  </si>
  <si>
    <t>AS OF DECEMBER 31, 2020</t>
  </si>
  <si>
    <t>Net income 2021</t>
  </si>
  <si>
    <t>AS OF DECEMBER 31, 2021</t>
  </si>
  <si>
    <t>Net income 2022</t>
  </si>
  <si>
    <t>AS OF DECEMBER 31, 2022</t>
  </si>
  <si>
    <t>Net income 2023</t>
  </si>
  <si>
    <r>
      <t>Sales of treasury shares </t>
    </r>
    <r>
      <rPr>
        <vertAlign val="superscript"/>
        <sz val="9"/>
        <rFont val="Arial"/>
        <family val="2"/>
      </rPr>
      <t>(1)</t>
    </r>
  </si>
  <si>
    <t>AS OF DECEMBER 31, 2023</t>
  </si>
  <si>
    <r>
      <rPr>
        <sz val="8"/>
        <color theme="1"/>
        <rFont val="Krungthep"/>
        <family val="2"/>
      </rPr>
      <t>﻿</t>
    </r>
    <r>
      <rPr>
        <sz val="8"/>
        <color theme="1"/>
        <rFont val="Arial"/>
        <family val="2"/>
      </rPr>
      <t>(1) Treasury shares related to the performance share grants.</t>
    </r>
  </si>
  <si>
    <t>NET-DEBT-TO- EQUITY RATIO EXCLUDING LEASES</t>
  </si>
  <si>
    <r>
      <t xml:space="preserve">(in million </t>
    </r>
    <r>
      <rPr>
        <sz val="8"/>
        <rFont val="Arial Italic"/>
      </rPr>
      <t>dollars</t>
    </r>
    <r>
      <rPr>
        <i/>
        <sz val="8"/>
        <rFont val="Arial"/>
        <family val="2"/>
      </rPr>
      <t xml:space="preserve"> except percent)</t>
    </r>
  </si>
  <si>
    <r>
      <t>Net financial debt</t>
    </r>
    <r>
      <rPr>
        <vertAlign val="superscript"/>
        <sz val="9"/>
        <rFont val="Arial"/>
        <family val="2"/>
      </rPr>
      <t>(1)</t>
    </r>
  </si>
  <si>
    <t>Shareholder’s equity</t>
  </si>
  <si>
    <r>
      <t>NET-DEBT-TO-EQUITY RATIO EXCLUDING LEASES</t>
    </r>
    <r>
      <rPr>
        <b/>
        <vertAlign val="superscript"/>
        <sz val="9"/>
        <color rgb="FF3876AF"/>
        <rFont val="Arial"/>
        <family val="2"/>
      </rPr>
      <t>(1)</t>
    </r>
  </si>
  <si>
    <t>Leases</t>
  </si>
  <si>
    <t>Net-debt-to-equity ratio including leases</t>
  </si>
  <si>
    <t>(1) Excluding leases receivables and leases debts.</t>
  </si>
  <si>
    <t>CAPITAL EMPLOYED BASED ON REPLACEMENT COST BY BUSINESS SEGMENT</t>
  </si>
  <si>
    <t>CAPITAL EMPLOYED</t>
  </si>
  <si>
    <t>Assets and liabilities classified as held for sale</t>
  </si>
  <si>
    <t>Working capital</t>
  </si>
  <si>
    <t>Long-term liabilities</t>
  </si>
  <si>
    <t>TOTAL CAPITAL EMPLOYED</t>
  </si>
  <si>
    <t>ROACE BY BUSINESS SEGMENT</t>
  </si>
  <si>
    <t>(in millions of dollars, except percent)</t>
  </si>
  <si>
    <t>Adjusted net operating income</t>
  </si>
  <si>
    <r>
      <t>Average capital employed</t>
    </r>
    <r>
      <rPr>
        <vertAlign val="superscript"/>
        <sz val="9"/>
        <rFont val="Arial"/>
        <family val="2"/>
      </rPr>
      <t> (1)</t>
    </r>
  </si>
  <si>
    <t>ROACE</t>
  </si>
  <si>
    <r>
      <t>Average capital employed </t>
    </r>
    <r>
      <rPr>
        <vertAlign val="superscript"/>
        <sz val="9"/>
        <rFont val="Arial"/>
        <family val="2"/>
      </rPr>
      <t>(1)</t>
    </r>
  </si>
  <si>
    <t>TotalEnergies</t>
  </si>
  <si>
    <r>
      <t>(1) At replacement cost (excluding after-tax inventory effect). Average Capital Employed = (Capital Employed beginning of the year + Capital Employed end of the year)</t>
    </r>
    <r>
      <rPr>
        <sz val="8"/>
        <color theme="1"/>
        <rFont val="Arial"/>
        <family val="2"/>
      </rPr>
      <t>/</t>
    </r>
    <r>
      <rPr>
        <sz val="8"/>
        <color theme="1"/>
        <rFont val="Arial"/>
        <family val="2"/>
      </rPr>
      <t xml:space="preserve">2.
</t>
    </r>
  </si>
  <si>
    <t>CONSOLIDATED STATEMENT OF CASH FLOW</t>
  </si>
  <si>
    <t>Depreciation, depletion, amortization and impairment</t>
  </si>
  <si>
    <t>Non-current liabilities, valuation allowances, and deferred taxes</t>
  </si>
  <si>
    <t>(Gains) losses on sales of assets</t>
  </si>
  <si>
    <t>Undistributed affiliates’ equity earnings</t>
  </si>
  <si>
    <t>(Increase) decrease in working capital</t>
  </si>
  <si>
    <t>Other changes, net</t>
  </si>
  <si>
    <t>CASH FLOW FROM OPERATING ACTIVITIES</t>
  </si>
  <si>
    <t>Cash flow used in investing activities</t>
  </si>
  <si>
    <t>Intangible assets and property, plant, and equipment additions</t>
  </si>
  <si>
    <t>Acquisition of subsidiaries, net of cash acquired</t>
  </si>
  <si>
    <t>Investments in equity affiliates and other securities</t>
  </si>
  <si>
    <t>Increase in non-current loans</t>
  </si>
  <si>
    <t>TOTAL EXPENDITURES</t>
  </si>
  <si>
    <t>Proceeds from disposal of intangible assets, and property, plant and equipment</t>
  </si>
  <si>
    <t>Proceeds from disposal of subsidiaries, net of cash sold</t>
  </si>
  <si>
    <t>Proceeds from disposal of non-current investments</t>
  </si>
  <si>
    <t>Repayment of non-current loans</t>
  </si>
  <si>
    <t>TOTAL DIVESTMENTS</t>
  </si>
  <si>
    <t>CASH FLOW USED IN INVESTING ACTIVITIES</t>
  </si>
  <si>
    <r>
      <t>Cash flow (from)</t>
    </r>
    <r>
      <rPr>
        <b/>
        <sz val="9"/>
        <rFont val="Arial"/>
        <family val="2"/>
      </rPr>
      <t>/</t>
    </r>
    <r>
      <rPr>
        <b/>
        <sz val="9"/>
        <rFont val="Arial"/>
        <family val="2"/>
      </rPr>
      <t>used financing activities</t>
    </r>
  </si>
  <si>
    <t>Issuance (repayment) of shares:</t>
  </si>
  <si>
    <t>– Parent company shareholders</t>
  </si>
  <si>
    <t>– Treasury shares</t>
  </si>
  <si>
    <t>Cash dividend paid:</t>
  </si>
  <si>
    <t>– Parent company’s shareholders</t>
  </si>
  <si>
    <t>– Minority shareholders</t>
  </si>
  <si>
    <t xml:space="preserve"> - </t>
  </si>
  <si>
    <t>Other transactions with non controlling interest</t>
  </si>
  <si>
    <t>Net issuance (repayment) of non-current debt</t>
  </si>
  <si>
    <t>(Increase) decrease in current borrowings</t>
  </si>
  <si>
    <t>(Increase) decrease in current financial assets and liabilities</t>
  </si>
  <si>
    <t>CASH FLOW USED IN FINANCING ACTIVITIES</t>
  </si>
  <si>
    <t>NET INCREASE (DECREASE) IN CASH AND CASH EQUIVALENTS</t>
  </si>
  <si>
    <t>Effect of exchange rates</t>
  </si>
  <si>
    <t>Cash and cash equivalents at the beginning of the period</t>
  </si>
  <si>
    <t>CASH AND CASH EQUIVALENTS AT THE END OF THE PERIOD</t>
  </si>
  <si>
    <t>By business segment</t>
  </si>
  <si>
    <r>
      <rPr>
        <b/>
        <sz val="12"/>
        <color rgb="FFFF6E23"/>
        <rFont val="Krungthep"/>
        <family val="2"/>
      </rPr>
      <t>﻿</t>
    </r>
    <r>
      <rPr>
        <b/>
        <sz val="12"/>
        <color rgb="FFFF6E23"/>
        <rFont val="Arial"/>
        <family val="2"/>
      </rPr>
      <t>GROSS INVESTMENTS </t>
    </r>
    <r>
      <rPr>
        <b/>
        <vertAlign val="superscript"/>
        <sz val="12"/>
        <color rgb="FFFF6E23"/>
        <rFont val="Arial"/>
        <family val="2"/>
      </rPr>
      <t>(1)</t>
    </r>
  </si>
  <si>
    <t>By geographic area</t>
  </si>
  <si>
    <r>
      <rPr>
        <sz val="8"/>
        <color theme="1"/>
        <rFont val="Arial"/>
        <family val="2"/>
      </rPr>
      <t>(1) Including acquisitions and increases in non-current loans.</t>
    </r>
  </si>
  <si>
    <r>
      <rPr>
        <b/>
        <sz val="12"/>
        <color rgb="FFFF6E23"/>
        <rFont val="Krungthep"/>
        <family val="2"/>
      </rPr>
      <t>﻿</t>
    </r>
    <r>
      <rPr>
        <b/>
        <sz val="12"/>
        <color rgb="FFFF6E23"/>
        <rFont val="Arial"/>
        <family val="2"/>
      </rPr>
      <t>ORGANIC INVESTMENTS</t>
    </r>
    <r>
      <rPr>
        <b/>
        <vertAlign val="superscript"/>
        <sz val="12"/>
        <color rgb="FFFF6E23"/>
        <rFont val="Arial"/>
        <family val="2"/>
      </rPr>
      <t> (1)</t>
    </r>
    <r>
      <rPr>
        <b/>
        <sz val="12"/>
        <color rgb="FFFF6E23"/>
        <rFont val="Arial"/>
        <family val="2"/>
      </rPr>
      <t xml:space="preserve"> BY BUSINESS SEGMENT</t>
    </r>
  </si>
  <si>
    <t>﻿Exploration &amp; Production</t>
  </si>
  <si>
    <r>
      <rPr>
        <vertAlign val="superscript"/>
        <sz val="8"/>
        <color theme="1"/>
        <rFont val="Arial"/>
        <family val="2"/>
      </rPr>
      <t xml:space="preserve">(1) </t>
    </r>
    <r>
      <rPr>
        <sz val="8"/>
        <color theme="1"/>
        <rFont val="Arial"/>
        <family val="2"/>
      </rPr>
      <t>Organic investments = net investments, excluding acquisitions, divestments and other operations with non-controlling interests.</t>
    </r>
  </si>
  <si>
    <t>DIVESTMENTS BY BUSINESS SEGMENT</t>
  </si>
  <si>
    <t>SHARE INFORMATION</t>
  </si>
  <si>
    <t>Shares outstanding (as of December 31)</t>
  </si>
  <si>
    <t>2,619,131,285</t>
  </si>
  <si>
    <t>2,640,429,329</t>
  </si>
  <si>
    <t>2,653,124,025</t>
  </si>
  <si>
    <t>2,601,881,075</t>
  </si>
  <si>
    <r>
      <t>Fully-diluted weighted-average number of shares</t>
    </r>
    <r>
      <rPr>
        <vertAlign val="superscript"/>
        <sz val="9"/>
        <rFont val="Arial"/>
        <family val="2"/>
      </rPr>
      <t> (1)</t>
    </r>
  </si>
  <si>
    <t>2,572,182,025</t>
  </si>
  <si>
    <t>2,647,468,245</t>
  </si>
  <si>
    <t>2,602,026,749</t>
  </si>
  <si>
    <t>2,618,007,888</t>
  </si>
  <si>
    <r>
      <t>Fully-diluted number of shares (as of December 31)</t>
    </r>
    <r>
      <rPr>
        <vertAlign val="superscript"/>
        <sz val="9"/>
        <rFont val="Arial"/>
        <family val="2"/>
      </rPr>
      <t> (1)</t>
    </r>
  </si>
  <si>
    <t>2,502,330,135</t>
  </si>
  <si>
    <t>2,626,432,417</t>
  </si>
  <si>
    <t>2,646,916,172</t>
  </si>
  <si>
    <t>2,603,292,172</t>
  </si>
  <si>
    <t>137,187,667</t>
  </si>
  <si>
    <t>33,841,104</t>
  </si>
  <si>
    <t>24,392,703</t>
  </si>
  <si>
    <t>15,474,234</t>
  </si>
  <si>
    <t>Price per share (€)</t>
  </si>
  <si>
    <t>High</t>
  </si>
  <si>
    <t>Low</t>
  </si>
  <si>
    <t>Year-⁠end</t>
  </si>
  <si>
    <t>Price per ADR ($)</t>
  </si>
  <si>
    <t>Year-end</t>
  </si>
  <si>
    <t>Market capitalization at year-end, computed on shares outstanding</t>
  </si>
  <si>
    <t>Billion €</t>
  </si>
  <si>
    <t>153.6</t>
  </si>
  <si>
    <t>117.8</t>
  </si>
  <si>
    <t>93.7</t>
  </si>
  <si>
    <t>128.0</t>
  </si>
  <si>
    <t>Billion $</t>
  </si>
  <si>
    <t>162.6</t>
  </si>
  <si>
    <t>130.6</t>
  </si>
  <si>
    <t>111.2</t>
  </si>
  <si>
    <t>143.9</t>
  </si>
  <si>
    <t>Trading volume (daily average)</t>
  </si>
  <si>
    <t>Euronext Paris</t>
  </si>
  <si>
    <t>New York Stock Exchange (number of ADRs)</t>
  </si>
  <si>
    <r>
      <t>Adjusted fully-diluted earnings per share ($) </t>
    </r>
    <r>
      <rPr>
        <vertAlign val="superscript"/>
        <sz val="9"/>
        <rFont val="Arial"/>
        <family val="2"/>
      </rPr>
      <t>(2)</t>
    </r>
  </si>
  <si>
    <t>13.94</t>
  </si>
  <si>
    <t>6.68</t>
  </si>
  <si>
    <t>1.43</t>
  </si>
  <si>
    <t>4.38</t>
  </si>
  <si>
    <r>
      <t>3.01</t>
    </r>
    <r>
      <rPr>
        <vertAlign val="superscript"/>
        <sz val="9"/>
        <rFont val="Arial"/>
        <family val="2"/>
      </rPr>
      <t>(3)</t>
    </r>
  </si>
  <si>
    <r>
      <t>3.81</t>
    </r>
    <r>
      <rPr>
        <vertAlign val="superscript"/>
        <sz val="9"/>
        <rFont val="Arial"/>
        <family val="2"/>
      </rPr>
      <t>(4)</t>
    </r>
  </si>
  <si>
    <t>2.64</t>
  </si>
  <si>
    <t>2.68</t>
  </si>
  <si>
    <r>
      <t>Dividend per ADR</t>
    </r>
    <r>
      <rPr>
        <vertAlign val="superscript"/>
        <sz val="9"/>
        <rFont val="Arial"/>
        <family val="2"/>
      </rPr>
      <t>(5)</t>
    </r>
    <r>
      <rPr>
        <sz val="9"/>
        <rFont val="Arial"/>
        <family val="2"/>
      </rPr>
      <t xml:space="preserve"> ($)</t>
    </r>
  </si>
  <si>
    <r>
      <t>3.23</t>
    </r>
    <r>
      <rPr>
        <vertAlign val="superscript"/>
        <sz val="9"/>
        <rFont val="Arial"/>
        <family val="2"/>
      </rPr>
      <t>(3)(6)</t>
    </r>
  </si>
  <si>
    <r>
      <t>4.03</t>
    </r>
    <r>
      <rPr>
        <vertAlign val="superscript"/>
        <sz val="9"/>
        <rFont val="Arial"/>
        <family val="2"/>
      </rPr>
      <t>(4)</t>
    </r>
  </si>
  <si>
    <r>
      <t>Rate of return to shareholders</t>
    </r>
    <r>
      <rPr>
        <vertAlign val="superscript"/>
        <sz val="9"/>
        <rFont val="Arial"/>
        <family val="2"/>
      </rPr>
      <t> (7)</t>
    </r>
  </si>
  <si>
    <r>
      <t>Price-to-earning ratio</t>
    </r>
    <r>
      <rPr>
        <vertAlign val="superscript"/>
        <sz val="9"/>
        <rFont val="Arial"/>
        <family val="2"/>
      </rPr>
      <t> (8)</t>
    </r>
  </si>
  <si>
    <r>
      <t>Yield</t>
    </r>
    <r>
      <rPr>
        <vertAlign val="superscript"/>
        <sz val="9"/>
        <rFont val="Arial"/>
        <family val="2"/>
      </rPr>
      <t> (9)</t>
    </r>
  </si>
  <si>
    <t>6.50%</t>
  </si>
  <si>
    <t>5.92%</t>
  </si>
  <si>
    <t>7.48%</t>
  </si>
  <si>
    <t>5.45%</t>
  </si>
  <si>
    <t>(1) Excluding treasury shares, cancelled in the consolidated equity pursuant to IFRS rules.</t>
  </si>
  <si>
    <t>(2) Adjusted results are defined as income using replacement cost, adjusted for special items, excluding the impact of changes for fair value.</t>
  </si>
  <si>
    <t>(3) subject to approval of the Annual General Meeting on May 24, 2024.</t>
  </si>
  <si>
    <t>(4) including the special dividend of €1/share.</t>
  </si>
  <si>
    <t>(5) 2022, 2021, 2020 and 2019 gross dividend amount per ADR as stated by depositary receipts issuer JP Morgan.</t>
  </si>
  <si>
    <t>(6) 2023 estimated dividend in dollars includes the first interim ADR dividend of $0.78 paid in October 2023, the second interim ADR dividend of $0.81 paid in January 2024 and the third interim ADR dividend of $0.80 paid in April 2024, as well as the proposed final ADR dividend of $0.84 payable in July 2024. The proposed final ADR dividend was converted at a rate of $1.0656/€, based on the exchange rate of the European Central Bank as of April 15, 2024.</t>
  </si>
  <si>
    <t>(7) The rate of return to shareholders is calculated on the basis of the amount of dividends paid in cash during the year plus the amount of TotalEnergies share buybacks carried out by the Corporation during the year (for the purpose of canceling shares issued in connection with the payment of the dividend in shares or under its share buyback program), as a percentage of cash flow from operating activities for the year in question.The operating cash flow before working capital changes is defined as cash flow from operating activities before changes in working capital at replacement cost, excluding the mark to market effect of iLNG and iPOWER contracts and including capital gain from renewable projects sale (effective first quarter 2020). Based on an amount of $16,517 million, consisting of dividends paid in cash plus TotalEnergies share buybacks during 2023 and an operating cash flow before working capital changes of $35,945 million in 2023.</t>
  </si>
  <si>
    <t>(8) Share price at year‑end ($)/adjusted fully‑diluted earnings per share ($).</t>
  </si>
  <si>
    <t>(9) Dividend (€)/share price at year‑end (€).</t>
  </si>
  <si>
    <r>
      <t>PAYROLL</t>
    </r>
    <r>
      <rPr>
        <b/>
        <vertAlign val="superscript"/>
        <sz val="12"/>
        <color rgb="FFFF6E23"/>
        <rFont val="Arial"/>
        <family val="2"/>
      </rPr>
      <t>(1)</t>
    </r>
  </si>
  <si>
    <r>
      <rPr>
        <sz val="9"/>
        <rFont val="Arial"/>
        <family val="2"/>
      </rPr>
      <t>Wages and salaries (including social charges)</t>
    </r>
  </si>
  <si>
    <r>
      <rPr>
        <sz val="8"/>
        <color theme="1"/>
        <rFont val="Arial"/>
        <family val="2"/>
      </rPr>
      <t>(1) Personnel expenses and number of employees of fully-consolidated subsidiaries.</t>
    </r>
  </si>
  <si>
    <r>
      <t xml:space="preserve">NUMBER OF EMPLOYEES </t>
    </r>
    <r>
      <rPr>
        <b/>
        <vertAlign val="superscript"/>
        <sz val="12"/>
        <color rgb="FFFF6E23"/>
        <rFont val="Arial"/>
        <family val="2"/>
      </rPr>
      <t>(1)</t>
    </r>
  </si>
  <si>
    <r>
      <t xml:space="preserve">Number of employees </t>
    </r>
    <r>
      <rPr>
        <b/>
        <vertAlign val="superscript"/>
        <sz val="9"/>
        <rFont val="Arial"/>
        <family val="2"/>
      </rPr>
      <t>(1)</t>
    </r>
  </si>
  <si>
    <r>
      <t xml:space="preserve">Number of employees by region </t>
    </r>
    <r>
      <rPr>
        <i/>
        <sz val="9"/>
        <rFont val="Arial"/>
        <family val="2"/>
      </rPr>
      <t>(in %)</t>
    </r>
  </si>
  <si>
    <r>
      <t xml:space="preserve">Number of employees by business segment </t>
    </r>
    <r>
      <rPr>
        <i/>
        <sz val="9"/>
        <rFont val="Arial"/>
        <family val="2"/>
      </rPr>
      <t>(in %)</t>
    </r>
  </si>
  <si>
    <t>Exploration &amp; Production</t>
  </si>
  <si>
    <t>Integrated Gas, Renewables &amp; Power</t>
  </si>
  <si>
    <t>Total Upstream</t>
  </si>
  <si>
    <t>One Tech</t>
  </si>
  <si>
    <t>(1) Number of employees of fully‑consolidated subsidiaries.</t>
  </si>
  <si>
    <r>
      <t>Adjusted net operating income</t>
    </r>
    <r>
      <rPr>
        <vertAlign val="superscript"/>
        <sz val="9"/>
        <rFont val="Arial"/>
        <family val="2"/>
      </rPr>
      <t> (1)</t>
    </r>
  </si>
  <si>
    <r>
      <t>Gross investments</t>
    </r>
    <r>
      <rPr>
        <vertAlign val="superscript"/>
        <sz val="9"/>
        <rFont val="Arial"/>
        <family val="2"/>
      </rPr>
      <t> (2)</t>
    </r>
  </si>
  <si>
    <r>
      <t>Organic investments</t>
    </r>
    <r>
      <rPr>
        <vertAlign val="superscript"/>
        <sz val="9"/>
        <rFont val="Arial"/>
        <family val="2"/>
      </rPr>
      <t> (3)</t>
    </r>
  </si>
  <si>
    <r>
      <t>Operating cash flow before working capital changes</t>
    </r>
    <r>
      <rPr>
        <vertAlign val="superscript"/>
        <sz val="9"/>
        <rFont val="Arial"/>
        <family val="2"/>
      </rPr>
      <t>(4)</t>
    </r>
  </si>
  <si>
    <r>
      <t>Operating cash flow</t>
    </r>
    <r>
      <rPr>
        <vertAlign val="superscript"/>
        <sz val="9"/>
        <rFont val="Arial"/>
        <family val="2"/>
      </rPr>
      <t>(5)</t>
    </r>
  </si>
  <si>
    <t>(1) Adjusted results are defined as income using replacement cost, adjusted for special items, excluding the impact of changes in fair value.</t>
  </si>
  <si>
    <t>(2)  Including acquisitions and increases in non currents-loans.</t>
  </si>
  <si>
    <t>(3) Organic investments = net investments, excluding acquisitions, divestments and other operations with non-controlling interests.</t>
  </si>
  <si>
    <t>(4) Excluding financial charges, except those related to lease contracts, excluding the impact of contracts recognized at fair value for the sector.</t>
  </si>
  <si>
    <t>(5) Excluding financial charges, except those related to leases.</t>
  </si>
  <si>
    <t>PRODUCTION</t>
  </si>
  <si>
    <t>Hydrocarbon production</t>
  </si>
  <si>
    <r>
      <t xml:space="preserve">E&amp;P </t>
    </r>
    <r>
      <rPr>
        <i/>
        <sz val="9"/>
        <color rgb="FFFF0000"/>
        <rFont val="Arial"/>
        <family val="2"/>
      </rPr>
      <t>(kboe/d)</t>
    </r>
  </si>
  <si>
    <r>
      <t xml:space="preserve">Liquids </t>
    </r>
    <r>
      <rPr>
        <i/>
        <sz val="9"/>
        <rFont val="Arial"/>
        <family val="2"/>
      </rPr>
      <t>(kboe/d)</t>
    </r>
    <r>
      <rPr>
        <vertAlign val="superscript"/>
        <sz val="9"/>
        <rFont val="Arial"/>
        <family val="2"/>
      </rPr>
      <t xml:space="preserve"> (1)</t>
    </r>
  </si>
  <si>
    <r>
      <t xml:space="preserve">Gas </t>
    </r>
    <r>
      <rPr>
        <i/>
        <sz val="8"/>
        <rFont val="Arial"/>
        <family val="2"/>
      </rPr>
      <t>(Mcf/d)</t>
    </r>
  </si>
  <si>
    <t>(1) Including condensate and NGLs, associated to the gas production.</t>
  </si>
  <si>
    <t xml:space="preserve">  </t>
  </si>
  <si>
    <r>
      <rPr>
        <b/>
        <sz val="12"/>
        <color rgb="FFFF6E23"/>
        <rFont val="Lucida Sans Unicode"/>
        <family val="2"/>
      </rPr>
      <t>﻿</t>
    </r>
    <r>
      <rPr>
        <b/>
        <sz val="12"/>
        <color rgb="FFFF6E23"/>
        <rFont val="Arial Bold"/>
        <family val="2"/>
      </rPr>
      <t>FINANCIAL HIGHLIGHTS</t>
    </r>
  </si>
  <si>
    <r>
      <t>Adjusted net operating income</t>
    </r>
    <r>
      <rPr>
        <vertAlign val="superscript"/>
        <sz val="9"/>
        <rFont val="Arial"/>
        <family val="2"/>
      </rPr>
      <t>(1)</t>
    </r>
  </si>
  <si>
    <r>
      <t>Organic investments</t>
    </r>
    <r>
      <rPr>
        <vertAlign val="superscript"/>
        <sz val="9"/>
        <rFont val="Arial"/>
        <family val="2"/>
      </rPr>
      <t>(2)</t>
    </r>
  </si>
  <si>
    <r>
      <t>Net acquisitions</t>
    </r>
    <r>
      <rPr>
        <vertAlign val="superscript"/>
        <sz val="9"/>
        <rFont val="Arial"/>
        <family val="2"/>
      </rPr>
      <t>(3)</t>
    </r>
  </si>
  <si>
    <r>
      <t>Net investments</t>
    </r>
    <r>
      <rPr>
        <vertAlign val="superscript"/>
        <sz val="9"/>
        <rFont val="Arial"/>
        <family val="2"/>
      </rPr>
      <t>(4)</t>
    </r>
  </si>
  <si>
    <r>
      <t>Operating cash flow before working capital changes</t>
    </r>
    <r>
      <rPr>
        <vertAlign val="superscript"/>
        <sz val="9"/>
        <rFont val="Arial"/>
        <family val="2"/>
      </rPr>
      <t>(5)</t>
    </r>
  </si>
  <si>
    <r>
      <t>Cash flow from operations</t>
    </r>
    <r>
      <rPr>
        <vertAlign val="superscript"/>
        <sz val="9"/>
        <rFont val="Arial"/>
        <family val="2"/>
      </rPr>
      <t>(6)</t>
    </r>
  </si>
  <si>
    <t>(2) Organic investments = net investments excluding acquisitions, asset sales and other operations with non-controlling interests.</t>
  </si>
  <si>
    <t>(3) Net acquisitions = acquisitions – assets sales – other transactions with non-controlling interests.</t>
  </si>
  <si>
    <t>(4) Net investments = organic investments + net acquisitions.</t>
  </si>
  <si>
    <t>(5) Excluding financial charges, except those related to lease contracts, excluding the impact of contracts recognized at fair value for the sector.</t>
  </si>
  <si>
    <t>(6)  Excluding financial charges, except those related to leases.</t>
  </si>
  <si>
    <t>HYDROCARBON PRODUCTION AND LNG SALES</t>
  </si>
  <si>
    <r>
      <t>iLNG</t>
    </r>
    <r>
      <rPr>
        <b/>
        <i/>
        <sz val="9"/>
        <color rgb="FF009BFF"/>
        <rFont val="Arial"/>
        <family val="2"/>
      </rPr>
      <t xml:space="preserve"> </t>
    </r>
    <r>
      <rPr>
        <i/>
        <sz val="9"/>
        <color rgb="FF009BFF"/>
        <rFont val="Arial"/>
        <family val="2"/>
      </rPr>
      <t>(kboe/d)</t>
    </r>
  </si>
  <si>
    <r>
      <t xml:space="preserve">Liquids </t>
    </r>
    <r>
      <rPr>
        <i/>
        <sz val="9"/>
        <rFont val="Arial"/>
        <family val="2"/>
      </rPr>
      <t>(kb/d)</t>
    </r>
    <r>
      <rPr>
        <sz val="9"/>
        <rFont val="Arial"/>
        <family val="2"/>
      </rPr>
      <t xml:space="preserve"> </t>
    </r>
    <r>
      <rPr>
        <vertAlign val="superscript"/>
        <sz val="9"/>
        <rFont val="Arial"/>
        <family val="2"/>
      </rPr>
      <t>(1)</t>
    </r>
  </si>
  <si>
    <r>
      <t>Gas</t>
    </r>
    <r>
      <rPr>
        <i/>
        <sz val="9"/>
        <rFont val="Arial"/>
        <family val="2"/>
      </rPr>
      <t xml:space="preserve"> (Mcf/d)</t>
    </r>
  </si>
  <si>
    <r>
      <t>iLNG</t>
    </r>
    <r>
      <rPr>
        <b/>
        <i/>
        <sz val="9"/>
        <color rgb="FF009BFF"/>
        <rFont val="Arial"/>
        <family val="2"/>
      </rPr>
      <t xml:space="preserve"> excluding Novatek </t>
    </r>
    <r>
      <rPr>
        <i/>
        <sz val="9"/>
        <color rgb="FF009BFF"/>
        <rFont val="Arial"/>
        <family val="2"/>
      </rPr>
      <t>(kboe/d)</t>
    </r>
  </si>
  <si>
    <t>LNG sales</t>
  </si>
  <si>
    <t>Overall LNG sales (Mt)</t>
  </si>
  <si>
    <r>
      <t>Including sales from equity production</t>
    </r>
    <r>
      <rPr>
        <vertAlign val="superscript"/>
        <sz val="9"/>
        <rFont val="Arial"/>
        <family val="2"/>
      </rPr>
      <t> (2)</t>
    </r>
  </si>
  <si>
    <t>Including sales by TotalEnergies from equity production and third party purchases</t>
  </si>
  <si>
    <t>﻿(1) Including condensate and NGLs, associated to the gas production.</t>
  </si>
  <si>
    <t>﻿(2) The Company’s equity production may be sold by TotalEnergies or by the joint-ventures.</t>
  </si>
  <si>
    <r>
      <t>LNG SALES FROM EQUITY PRODUCTION</t>
    </r>
    <r>
      <rPr>
        <b/>
        <vertAlign val="superscript"/>
        <sz val="12"/>
        <color rgb="FFFF6E23"/>
        <rFont val="Arial"/>
        <family val="2"/>
      </rPr>
      <t>(1)</t>
    </r>
  </si>
  <si>
    <t>(Mt/y)</t>
  </si>
  <si>
    <t>Nigeria (NLNG)</t>
  </si>
  <si>
    <t>Gladstone LNG</t>
  </si>
  <si>
    <t>Qatar (Qatargas 2 T5)</t>
  </si>
  <si>
    <t>Qatar (Qatargas 1)</t>
  </si>
  <si>
    <t>Norway (Snøhvit)</t>
  </si>
  <si>
    <t>Angola LNG</t>
  </si>
  <si>
    <r>
      <t>Oman</t>
    </r>
    <r>
      <rPr>
        <vertAlign val="superscript"/>
        <sz val="9"/>
        <rFont val="Arial"/>
        <family val="2"/>
      </rPr>
      <t> (2)</t>
    </r>
  </si>
  <si>
    <t>Abu Dhabi (ADNOC LNG)</t>
  </si>
  <si>
    <r>
      <t>Yamal LNG</t>
    </r>
    <r>
      <rPr>
        <vertAlign val="superscript"/>
        <sz val="9"/>
        <rFont val="Arial"/>
        <family val="2"/>
      </rPr>
      <t> (3)</t>
    </r>
  </si>
  <si>
    <t>Egyptian LNG T1</t>
  </si>
  <si>
    <t>Ichthys LNG</t>
  </si>
  <si>
    <t>Cameron LNG</t>
  </si>
  <si>
    <t>(1) Company share, excluding trading. The Company’s equity production may be sold by TotalEnergies or by the joint-ventures.</t>
  </si>
  <si>
    <t>(2) Includes both Oman LNG &amp; Qalhat LNG.</t>
  </si>
  <si>
    <t>(3) Including TotalEnergies' stake in Novatek.</t>
  </si>
  <si>
    <t xml:space="preserve">(5) Excluding financial charges, except those related to lease contracts, excluding the impact of contracts recognized at fair value for the sector and including capital gains on the sale of renewable projects. </t>
  </si>
  <si>
    <t>RENEWABLES &amp; ELECTRICITY</t>
  </si>
  <si>
    <r>
      <t xml:space="preserve">Net power production </t>
    </r>
    <r>
      <rPr>
        <b/>
        <i/>
        <sz val="9"/>
        <color rgb="FF24CA97"/>
        <rFont val="Arial"/>
        <family val="2"/>
      </rPr>
      <t>(TWh)</t>
    </r>
    <r>
      <rPr>
        <b/>
        <sz val="9"/>
        <color rgb="FF24CA97"/>
        <rFont val="Arial"/>
        <family val="2"/>
      </rPr>
      <t xml:space="preserve"> </t>
    </r>
    <r>
      <rPr>
        <b/>
        <vertAlign val="superscript"/>
        <sz val="9"/>
        <color rgb="FF24CA97"/>
        <rFont val="Arial"/>
        <family val="2"/>
      </rPr>
      <t>(1)</t>
    </r>
  </si>
  <si>
    <t>of which production from renewables</t>
  </si>
  <si>
    <t>of which production from gas flexible capacities</t>
  </si>
  <si>
    <r>
      <t xml:space="preserve">Portfolio of power generation net installed capacities </t>
    </r>
    <r>
      <rPr>
        <b/>
        <i/>
        <sz val="9"/>
        <color rgb="FF24CA97"/>
        <rFont val="Arial"/>
        <family val="2"/>
      </rPr>
      <t>(GW)</t>
    </r>
    <r>
      <rPr>
        <b/>
        <i/>
        <vertAlign val="superscript"/>
        <sz val="9"/>
        <color rgb="FF24CA97"/>
        <rFont val="Arial"/>
        <family val="2"/>
      </rPr>
      <t xml:space="preserve"> </t>
    </r>
    <r>
      <rPr>
        <b/>
        <vertAlign val="superscript"/>
        <sz val="9"/>
        <color rgb="FF24CA97"/>
        <rFont val="Arial"/>
        <family val="2"/>
      </rPr>
      <t>(2)</t>
    </r>
  </si>
  <si>
    <t>of which renewables</t>
  </si>
  <si>
    <t>of which gas flexible capacities</t>
  </si>
  <si>
    <r>
      <t xml:space="preserve">Portfolio of renewable power generation gross capacities </t>
    </r>
    <r>
      <rPr>
        <b/>
        <i/>
        <sz val="9"/>
        <color rgb="FF24CA97"/>
        <rFont val="Arial"/>
        <family val="2"/>
      </rPr>
      <t>(GW)</t>
    </r>
    <r>
      <rPr>
        <b/>
        <i/>
        <vertAlign val="superscript"/>
        <sz val="9"/>
        <color rgb="FF24CA97"/>
        <rFont val="Arial"/>
        <family val="2"/>
      </rPr>
      <t xml:space="preserve"> </t>
    </r>
    <r>
      <rPr>
        <b/>
        <vertAlign val="superscript"/>
        <sz val="9"/>
        <color rgb="FF24CA97"/>
        <rFont val="Arial"/>
        <family val="2"/>
      </rPr>
      <t>(2)(3)</t>
    </r>
  </si>
  <si>
    <t>of which installed capacity</t>
  </si>
  <si>
    <r>
      <t xml:space="preserve">Clients power - BtB and BtC </t>
    </r>
    <r>
      <rPr>
        <b/>
        <i/>
        <sz val="9"/>
        <color rgb="FF24CA97"/>
        <rFont val="Arial"/>
        <family val="2"/>
      </rPr>
      <t>(millions)</t>
    </r>
    <r>
      <rPr>
        <vertAlign val="superscript"/>
        <sz val="9"/>
        <color rgb="FF24CA97"/>
        <rFont val="Arial"/>
        <family val="2"/>
      </rPr>
      <t>(2)</t>
    </r>
  </si>
  <si>
    <r>
      <t xml:space="preserve">Clients gas - BtB and BtC </t>
    </r>
    <r>
      <rPr>
        <b/>
        <i/>
        <sz val="9"/>
        <color rgb="FF24CA97"/>
        <rFont val="Arial"/>
        <family val="2"/>
      </rPr>
      <t>(millions)</t>
    </r>
    <r>
      <rPr>
        <vertAlign val="superscript"/>
        <sz val="9"/>
        <color rgb="FF24CA97"/>
        <rFont val="Arial"/>
        <family val="2"/>
      </rPr>
      <t>(2)</t>
    </r>
  </si>
  <si>
    <r>
      <t xml:space="preserve">Sales power - BtB and BtC </t>
    </r>
    <r>
      <rPr>
        <b/>
        <i/>
        <sz val="9"/>
        <color rgb="FF24CA97"/>
        <rFont val="Arial"/>
        <family val="2"/>
      </rPr>
      <t>(TWh)</t>
    </r>
  </si>
  <si>
    <r>
      <t xml:space="preserve">Sales gas - BtB and BtC </t>
    </r>
    <r>
      <rPr>
        <b/>
        <i/>
        <sz val="9"/>
        <color rgb="FF24CA97"/>
        <rFont val="Arial"/>
        <family val="2"/>
      </rPr>
      <t>(TWh)</t>
    </r>
  </si>
  <si>
    <t>(1) Solar, wind, hydroelectric and gas flexible capacities</t>
  </si>
  <si>
    <t>(2) End of period data.</t>
  </si>
  <si>
    <t>(3) Includes 20% of Adani Green Energy Ltd’s gross capacity effective first quarter 2021, 50% of Clearway Energy Group’s gross capacity effective third quarter 2022, and 49% of Casa dos Ventos’ gross capacity effective first quarter 2023.</t>
  </si>
  <si>
    <t>Portfolio of electricity generation from CCGT in Europe at end-2023</t>
  </si>
  <si>
    <t>Country</t>
  </si>
  <si>
    <t>(MW)</t>
  </si>
  <si>
    <t>CCGT Bayet</t>
  </si>
  <si>
    <t>CCGT Pont-sud-Sambre</t>
  </si>
  <si>
    <t>CCGT Toul</t>
  </si>
  <si>
    <t>2 x CCGT Saint-Avold</t>
  </si>
  <si>
    <t>CCGT Landivisiau</t>
  </si>
  <si>
    <t>Belgium</t>
  </si>
  <si>
    <t>CCGT Marchienne</t>
  </si>
  <si>
    <t>Spain</t>
  </si>
  <si>
    <t>2 x CCGT Castejon</t>
  </si>
  <si>
    <r>
      <t>RENEWABLE ELECTRICITY GENERATION CAPACITY AS OF DECEMBER 31, 2023</t>
    </r>
    <r>
      <rPr>
        <b/>
        <vertAlign val="superscript"/>
        <sz val="12"/>
        <color rgb="FFFF6E23"/>
        <rFont val="Arial"/>
        <family val="2"/>
      </rPr>
      <t>(1)</t>
    </r>
  </si>
  <si>
    <t>Solar</t>
  </si>
  <si>
    <t>In operation</t>
  </si>
  <si>
    <t>In construction</t>
  </si>
  <si>
    <t>In development</t>
  </si>
  <si>
    <t>Middle East</t>
  </si>
  <si>
    <t>South America</t>
  </si>
  <si>
    <t>India</t>
  </si>
  <si>
    <t>Asia-Pacific</t>
  </si>
  <si>
    <t>TOTAL SOLAR GROSS CAPACITY (GW)</t>
  </si>
  <si>
    <t>Onshore wind</t>
  </si>
  <si>
    <t>TOTAL ONSHORE WIND GROSS CAPACITY (GW)</t>
  </si>
  <si>
    <t>Offshore wind</t>
  </si>
  <si>
    <t>TOTAL OFFSHORE WIND GROSS CAPACITY (GW)</t>
  </si>
  <si>
    <t>Storage and hydroelectricity</t>
  </si>
  <si>
    <t>TOTAL STORAGE AND HYDROELECTRICITY GROSS CAPACITY (GW)</t>
  </si>
  <si>
    <t>(1) Including 20% of Adani Green Energy Ltd’s gross capacities and 50% of Clearway Energy Group’s gross capacities.</t>
  </si>
  <si>
    <t>BREAKDOWN OF GAS AND ELECTRICITY SALES IN EUROPE</t>
  </si>
  <si>
    <t>(in millions of BtB and BtC sites)</t>
  </si>
  <si>
    <t>Europe</t>
  </si>
  <si>
    <t>United Kingdom</t>
  </si>
  <si>
    <t>Germany</t>
  </si>
  <si>
    <t>The Netherlands</t>
  </si>
  <si>
    <t>(in TWh of delivered electricity)</t>
  </si>
  <si>
    <t>(in TWh of gas supplied)</t>
  </si>
  <si>
    <r>
      <t xml:space="preserve">Oil (including bitumen) </t>
    </r>
    <r>
      <rPr>
        <i/>
        <sz val="8"/>
        <rFont val="Arial"/>
        <family val="2"/>
      </rPr>
      <t>(kb/d)</t>
    </r>
  </si>
  <si>
    <r>
      <t xml:space="preserve">Gas (including Condensates and associated NGL) </t>
    </r>
    <r>
      <rPr>
        <i/>
        <sz val="8"/>
        <rFont val="Arial"/>
        <family val="2"/>
      </rPr>
      <t>(kboe/d)</t>
    </r>
  </si>
  <si>
    <r>
      <t xml:space="preserve">Combined production </t>
    </r>
    <r>
      <rPr>
        <i/>
        <sz val="9"/>
        <color rgb="FF32C8C8"/>
        <rFont val="Arial Bold"/>
      </rPr>
      <t>(Kboe/d)</t>
    </r>
  </si>
  <si>
    <r>
      <t xml:space="preserve">Liquids </t>
    </r>
    <r>
      <rPr>
        <i/>
        <sz val="8"/>
        <rFont val="Arial"/>
        <family val="2"/>
      </rPr>
      <t>(Kb/d)</t>
    </r>
  </si>
  <si>
    <r>
      <t>7,309</t>
    </r>
    <r>
      <rPr>
        <vertAlign val="superscript"/>
        <sz val="9"/>
        <rFont val="Arial"/>
        <family val="2"/>
      </rPr>
      <t>(1)</t>
    </r>
  </si>
  <si>
    <t>(1) Data restated.</t>
  </si>
  <si>
    <r>
      <t>PROVED RESERVES</t>
    </r>
    <r>
      <rPr>
        <b/>
        <vertAlign val="superscript"/>
        <sz val="12"/>
        <color rgb="FFFF6E23"/>
        <rFont val="Arial"/>
        <family val="2"/>
      </rPr>
      <t>(1)</t>
    </r>
  </si>
  <si>
    <r>
      <t xml:space="preserve">Oil (including bitumen) </t>
    </r>
    <r>
      <rPr>
        <i/>
        <sz val="8"/>
        <rFont val="Arial"/>
        <family val="2"/>
      </rPr>
      <t>(Mb)</t>
    </r>
  </si>
  <si>
    <r>
      <t xml:space="preserve">Gas (including Condensates and associated NGL) </t>
    </r>
    <r>
      <rPr>
        <i/>
        <sz val="8"/>
        <rFont val="Arial"/>
        <family val="2"/>
      </rPr>
      <t>(Mboe)</t>
    </r>
  </si>
  <si>
    <r>
      <t xml:space="preserve">Hydrocarbon Reserves </t>
    </r>
    <r>
      <rPr>
        <i/>
        <sz val="9"/>
        <color rgb="FF32C8C8"/>
        <rFont val="Arial"/>
        <family val="2"/>
      </rPr>
      <t>(Mboe)</t>
    </r>
  </si>
  <si>
    <r>
      <t>Liquids</t>
    </r>
    <r>
      <rPr>
        <i/>
        <sz val="8"/>
        <rFont val="Arial"/>
        <family val="2"/>
      </rPr>
      <t xml:space="preserve"> (Mb)</t>
    </r>
  </si>
  <si>
    <r>
      <t xml:space="preserve">Gas </t>
    </r>
    <r>
      <rPr>
        <i/>
        <sz val="8"/>
        <rFont val="Arial"/>
        <family val="2"/>
      </rPr>
      <t>(Bcf)</t>
    </r>
  </si>
  <si>
    <t>(1) Proved reserves are calculated in accordance with the United States Securities and Exchange Commission regulations.</t>
  </si>
  <si>
    <t>AFRICA (EXCL. NORTH AFRICA) PRODUCTION</t>
  </si>
  <si>
    <r>
      <t xml:space="preserve">Liquids production </t>
    </r>
    <r>
      <rPr>
        <i/>
        <sz val="8"/>
        <rFont val="Arial"/>
        <family val="2"/>
      </rPr>
      <t>(kb/d)</t>
    </r>
  </si>
  <si>
    <r>
      <t xml:space="preserve">Gas production </t>
    </r>
    <r>
      <rPr>
        <i/>
        <sz val="8"/>
        <rFont val="Arial"/>
        <family val="2"/>
      </rPr>
      <t>(Mcf/d)</t>
    </r>
  </si>
  <si>
    <r>
      <t>737</t>
    </r>
    <r>
      <rPr>
        <vertAlign val="superscript"/>
        <sz val="9"/>
        <rFont val="Arial"/>
        <family val="2"/>
      </rPr>
      <t>(1)</t>
    </r>
  </si>
  <si>
    <r>
      <t xml:space="preserve">COMBINED PRODUCTION </t>
    </r>
    <r>
      <rPr>
        <i/>
        <sz val="9"/>
        <rFont val="Arial"/>
        <family val="2"/>
      </rPr>
      <t>(kboe/d)</t>
    </r>
  </si>
  <si>
    <t>AMERICAS PRODUCTION</t>
  </si>
  <si>
    <t>ASIA-PACIFIC PRODUCTION</t>
  </si>
  <si>
    <t>EUROPE PRODUCTION</t>
  </si>
  <si>
    <t>MIDDLE EAST AND NORTH AFRICA PRODUCTION</t>
  </si>
  <si>
    <r>
      <t>COMBINED LIQUIDS AND GAS PRODUCTION</t>
    </r>
    <r>
      <rPr>
        <b/>
        <vertAlign val="superscript"/>
        <sz val="12"/>
        <color rgb="FFFF6E23"/>
        <rFont val="Arial"/>
        <family val="2"/>
      </rPr>
      <t>(1)(2)(3)</t>
    </r>
  </si>
  <si>
    <t>﻿(in thousands of barrels of oil equivalent per day)</t>
  </si>
  <si>
    <t>Africa (excl. North Africa)</t>
  </si>
  <si>
    <t>Angola</t>
  </si>
  <si>
    <t xml:space="preserve">Republic of the Congo </t>
  </si>
  <si>
    <t>Gabon</t>
  </si>
  <si>
    <t>Nigeria</t>
  </si>
  <si>
    <t>Americas</t>
  </si>
  <si>
    <t>Argentina</t>
  </si>
  <si>
    <t>Bolivia</t>
  </si>
  <si>
    <t>Brazil</t>
  </si>
  <si>
    <t>Canada</t>
  </si>
  <si>
    <t>Colombia</t>
  </si>
  <si>
    <t>&lt;1</t>
  </si>
  <si>
    <t>United States</t>
  </si>
  <si>
    <t>Venezuela</t>
  </si>
  <si>
    <t>Asia Pacific</t>
  </si>
  <si>
    <t>Australia</t>
  </si>
  <si>
    <t>Brunei</t>
  </si>
  <si>
    <t>China</t>
  </si>
  <si>
    <t>Indonesia</t>
  </si>
  <si>
    <t>Kazakhstan</t>
  </si>
  <si>
    <t>Myanmar</t>
  </si>
  <si>
    <t>Thailand</t>
  </si>
  <si>
    <t>﻿Europe</t>
  </si>
  <si>
    <t>Azerbaijan</t>
  </si>
  <si>
    <t>Denmark</t>
  </si>
  <si>
    <t>Italy</t>
  </si>
  <si>
    <t>Norway</t>
  </si>
  <si>
    <t>Netherlands</t>
  </si>
  <si>
    <t>Russia</t>
  </si>
  <si>
    <t>Middle East and North Africa</t>
  </si>
  <si>
    <t>Algeria</t>
  </si>
  <si>
    <t>Egypt</t>
  </si>
  <si>
    <t>United Arab Emirates</t>
  </si>
  <si>
    <t>Iraq</t>
  </si>
  <si>
    <t>Libya</t>
  </si>
  <si>
    <t>Oman</t>
  </si>
  <si>
    <t>Qatar</t>
  </si>
  <si>
    <t>Yemen</t>
  </si>
  <si>
    <t>Total production</t>
  </si>
  <si>
    <t>Including share of equity affiliates</t>
  </si>
  <si>
    <t>﻿(1)  Liquids include crude oil, bitumen, condensates, and natural gas liquids (NGL).</t>
  </si>
  <si>
    <t>﻿(2)  Including fuel gas (394 Mcf/d in 2023, 490 Mcf/d in 2022, 490 Mcf/d in 2021, 500 Mcf/d in 2020, 531 Mcf/d in 2019).</t>
  </si>
  <si>
    <t>﻿(3)  Gas conversion ratio: 1 boe = 1 b of crude oil = 5,388 cf of gas in 2023 (5,422 cf of gas in 2022, 5,458 cf of gas in 2021, 5,453 cf of gas in 2020, 5,454 cf of gas in 2019).</t>
  </si>
  <si>
    <t xml:space="preserve">                                                                                                                            </t>
  </si>
  <si>
    <r>
      <t>LIQUIDS PRODUCTION</t>
    </r>
    <r>
      <rPr>
        <b/>
        <vertAlign val="superscript"/>
        <sz val="12"/>
        <color rgb="FFFF6E23"/>
        <rFont val="Arial"/>
        <family val="2"/>
      </rPr>
      <t>(1)</t>
    </r>
  </si>
  <si>
    <t>(in thousands of barrels per day)</t>
  </si>
  <si>
    <r>
      <rPr>
        <sz val="8"/>
        <color rgb="FF000000"/>
        <rFont val="Arial"/>
        <family val="2"/>
      </rPr>
      <t xml:space="preserve">(1) </t>
    </r>
    <r>
      <rPr>
        <sz val="8"/>
        <color rgb="FF000000"/>
        <rFont val="Noteworthy Bold"/>
      </rPr>
      <t>Liquids consist of crude oil, bitumen, condensates and natural gas liquids (NGL). With respect to bitumen, TotalEnergies' production in Canada consists of bitumen only, and all of TotalEnergies’ bitumen production is in Canada. With respect to NGL, the table above does not set forth separate figures for NGL because they represented less than 7.5% of TotalEnergies liquids production in each of the years  2019, 2020, 2021, 2022, 2023.</t>
    </r>
  </si>
  <si>
    <r>
      <t>GAS PRODUCTION</t>
    </r>
    <r>
      <rPr>
        <b/>
        <vertAlign val="superscript"/>
        <sz val="12"/>
        <color rgb="FFFF6E23"/>
        <rFont val="Arial"/>
        <family val="2"/>
      </rPr>
      <t>(1)(2)</t>
    </r>
  </si>
  <si>
    <t>﻿(in millions of cubic feet per day)</t>
  </si>
  <si>
    <r>
      <t>737</t>
    </r>
    <r>
      <rPr>
        <b/>
        <vertAlign val="superscript"/>
        <sz val="9"/>
        <rFont val="Arial"/>
        <family val="2"/>
      </rPr>
      <t>(3)</t>
    </r>
  </si>
  <si>
    <r>
      <t>140</t>
    </r>
    <r>
      <rPr>
        <vertAlign val="superscript"/>
        <sz val="9"/>
        <rFont val="Arial"/>
        <family val="2"/>
      </rPr>
      <t>(3)</t>
    </r>
  </si>
  <si>
    <r>
      <t>7,310</t>
    </r>
    <r>
      <rPr>
        <b/>
        <vertAlign val="superscript"/>
        <sz val="10"/>
        <color rgb="FF32C8C8"/>
        <rFont val="Arial"/>
        <family val="2"/>
      </rPr>
      <t>(3)</t>
    </r>
  </si>
  <si>
    <r>
      <t>2,781</t>
    </r>
    <r>
      <rPr>
        <b/>
        <vertAlign val="superscript"/>
        <sz val="9"/>
        <rFont val="Arial"/>
        <family val="2"/>
      </rPr>
      <t>(3)</t>
    </r>
  </si>
  <si>
    <r>
      <t>90</t>
    </r>
    <r>
      <rPr>
        <vertAlign val="superscript"/>
        <sz val="9"/>
        <rFont val="Arial"/>
        <family val="2"/>
      </rPr>
      <t>(3)</t>
    </r>
  </si>
  <si>
    <t>(1) Including fuel gas (394 Mcf/d in 2023, 490 Mcf/d in 2022, 490 Mcf/d in 2021, 500 Mcf/d in 2020, 531 Mcf/d in 2019).</t>
  </si>
  <si>
    <t>(2) Gas conversion ratio: 1 boe = 1 b of crude oil = 5,388 cf of gas in 2023 (5,422 cf of gas in 2022, 5,458 cf of gas in 2021, 5,453 cf of gas in 2020, 5,454 cf of gas in 2019).</t>
  </si>
  <si>
    <t>(3) Data restated.</t>
  </si>
  <si>
    <t>KEY OPERATING RATIOS ON PROVED RESERVES - TOTALENERGIES</t>
  </si>
  <si>
    <t>(three-year average)</t>
  </si>
  <si>
    <r>
      <t>2021-2023</t>
    </r>
    <r>
      <rPr>
        <b/>
        <vertAlign val="superscript"/>
        <sz val="10"/>
        <color rgb="FF32C8C8"/>
        <rFont val="Arial"/>
        <family val="2"/>
      </rPr>
      <t>(1)</t>
    </r>
  </si>
  <si>
    <r>
      <t>2020-2022</t>
    </r>
    <r>
      <rPr>
        <b/>
        <vertAlign val="superscript"/>
        <sz val="10"/>
        <rFont val="Arial"/>
        <family val="2"/>
      </rPr>
      <t>(1)</t>
    </r>
  </si>
  <si>
    <t>2019-2021</t>
  </si>
  <si>
    <t>2018-2020</t>
  </si>
  <si>
    <t>2017-2019</t>
  </si>
  <si>
    <r>
      <t>Finding costs</t>
    </r>
    <r>
      <rPr>
        <i/>
        <sz val="9"/>
        <rFont val="Arial"/>
        <family val="2"/>
      </rPr>
      <t xml:space="preserve"> ($/boe)</t>
    </r>
    <r>
      <rPr>
        <sz val="9"/>
        <rFont val="Arial"/>
        <family val="2"/>
      </rPr>
      <t> </t>
    </r>
    <r>
      <rPr>
        <vertAlign val="superscript"/>
        <sz val="9"/>
        <rFont val="Arial"/>
        <family val="2"/>
      </rPr>
      <t>(2)</t>
    </r>
  </si>
  <si>
    <r>
      <t xml:space="preserve">Reserve replacement costs </t>
    </r>
    <r>
      <rPr>
        <i/>
        <sz val="9"/>
        <rFont val="Arial"/>
        <family val="2"/>
      </rPr>
      <t>($/boe)</t>
    </r>
    <r>
      <rPr>
        <sz val="9"/>
        <rFont val="Arial"/>
        <family val="2"/>
      </rPr>
      <t> </t>
    </r>
    <r>
      <rPr>
        <vertAlign val="superscript"/>
        <sz val="9"/>
        <rFont val="Arial"/>
        <family val="2"/>
      </rPr>
      <t>(3)</t>
    </r>
  </si>
  <si>
    <r>
      <t>Reserve replacement rate (%) </t>
    </r>
    <r>
      <rPr>
        <vertAlign val="superscript"/>
        <sz val="9"/>
        <rFont val="Arial"/>
        <family val="2"/>
      </rPr>
      <t>(4) (5)</t>
    </r>
  </si>
  <si>
    <r>
      <t>Organic reserve replacement rate (%) </t>
    </r>
    <r>
      <rPr>
        <vertAlign val="superscript"/>
        <sz val="9"/>
        <rFont val="Arial"/>
        <family val="2"/>
      </rPr>
      <t>(5) (6)</t>
    </r>
  </si>
  <si>
    <t>(in years)</t>
  </si>
  <si>
    <r>
      <t>2023</t>
    </r>
    <r>
      <rPr>
        <b/>
        <vertAlign val="superscript"/>
        <sz val="11.5"/>
        <color rgb="FF32C8C8"/>
        <rFont val="Arial"/>
        <family val="2"/>
      </rPr>
      <t>(1)</t>
    </r>
  </si>
  <si>
    <r>
      <t>2022</t>
    </r>
    <r>
      <rPr>
        <b/>
        <vertAlign val="superscript"/>
        <sz val="11.5"/>
        <rFont val="Arial"/>
        <family val="2"/>
      </rPr>
      <t>(1)</t>
    </r>
  </si>
  <si>
    <r>
      <t>Reserve life</t>
    </r>
    <r>
      <rPr>
        <vertAlign val="superscript"/>
        <sz val="9"/>
        <rFont val="Arial"/>
        <family val="2"/>
      </rPr>
      <t>(7)</t>
    </r>
  </si>
  <si>
    <t>(1) Data excluding Novatek.</t>
  </si>
  <si>
    <t>(2)﻿ (Exploration costs + unproved property acquisition) / (revisions + extensions and discoveries).</t>
  </si>
  <si>
    <t>(3) Total costs incurred / (revisions + extensions, discoveries + acquisitions).</t>
  </si>
  <si>
    <t>(4) (Revisions + extensions, discoveries + acquisitions – sales of reserves) / production for the period.</t>
  </si>
  <si>
    <t>(5) Including the mechanical effect of changes in oil prices at year-end.</t>
  </si>
  <si>
    <t>(6) (Revisions + extensions, discoveries) / production for the period; excluding acquisitions and sales of reserves.</t>
  </si>
  <si>
    <t>(7) Reserves at year-end / production of the year.</t>
  </si>
  <si>
    <t xml:space="preserve">KEY OPERATING RATIOS ON PROVED RESERVES - CONSOLIDATED SUBSIDIARIES </t>
  </si>
  <si>
    <t>(in dollars per barrel of oil equivalent)</t>
  </si>
  <si>
    <t>2021-2023</t>
  </si>
  <si>
    <t>2020-2022</t>
  </si>
  <si>
    <r>
      <t>Finding costs </t>
    </r>
    <r>
      <rPr>
        <vertAlign val="superscript"/>
        <sz val="9"/>
        <rFont val="Arial"/>
        <family val="2"/>
      </rPr>
      <t>(1)</t>
    </r>
  </si>
  <si>
    <r>
      <t>Reserve replacement costs </t>
    </r>
    <r>
      <rPr>
        <vertAlign val="superscript"/>
        <sz val="9"/>
        <rFont val="Arial"/>
        <family val="2"/>
      </rPr>
      <t>(2)</t>
    </r>
  </si>
  <si>
    <t>Operating expenses</t>
  </si>
  <si>
    <t>DD&amp;A</t>
  </si>
  <si>
    <r>
      <t>Technical costs </t>
    </r>
    <r>
      <rPr>
        <vertAlign val="superscript"/>
        <sz val="9"/>
        <rFont val="Arial"/>
        <family val="2"/>
      </rPr>
      <t>(3) (4)</t>
    </r>
  </si>
  <si>
    <t>(1) (Exploration costs + unproved property acquisition) / (revisions + extensions, discoveries).</t>
  </si>
  <si>
    <t>(2) Total costs incurred / (revisions + extensions, discoveries + acquisitions).</t>
  </si>
  <si>
    <t>(3) Excluding non-recurring items.</t>
  </si>
  <si>
    <t>(4) (Production costs + exploration costs + DD&amp;A) / production of the year.</t>
  </si>
  <si>
    <t>CHANGES IN OIL, BITUMEN AND GAS RESERVES</t>
  </si>
  <si>
    <t>﻿(in million barrels of oil equivalent)</t>
  </si>
  <si>
    <t>Oil, bitumen and gas reserves - Consolidated subsidiaries</t>
  </si>
  <si>
    <t>Proved developed and undeveloped reserves</t>
  </si>
  <si>
    <t>Africa (excluding North Africa)</t>
  </si>
  <si>
    <r>
      <t>Europe</t>
    </r>
    <r>
      <rPr>
        <b/>
        <vertAlign val="superscript"/>
        <sz val="10"/>
        <rFont val="Arial"/>
        <family val="2"/>
      </rPr>
      <t>(1)</t>
    </r>
  </si>
  <si>
    <t>Middle East &amp; North Africa</t>
  </si>
  <si>
    <t>BALANCE AS OF DECEMBER 31, 2018 – Brent at 71.43 $/b</t>
  </si>
  <si>
    <t>Revisions of previous estimates</t>
  </si>
  <si>
    <t>Extensions, discoveries and other</t>
  </si>
  <si>
    <t>Acquisitions of minerals in place</t>
  </si>
  <si>
    <t>Sales of minerals in place</t>
  </si>
  <si>
    <t>Production for the year</t>
  </si>
  <si>
    <t>BALANCE AS OF DECEMBER 31, 2019 – Brent at 62.74 $/b</t>
  </si>
  <si>
    <t>BALANCE AS OF DECEMBER 31, 2020 – Brent at 41.32 $/b</t>
  </si>
  <si>
    <t>BALANCE AS OF DECEMBER 31, 2021 – Brent at 69.23 $/b</t>
  </si>
  <si>
    <t>BALANCE AS OF DECEMBER 31, 2022 – Brent at 101.24 $/b</t>
  </si>
  <si>
    <t>BALANCE AS OF DECEMBER 31, 2023 – Brent at 83.27 $/b</t>
  </si>
  <si>
    <t>Minority interest in proved developed and undeveloped reserves as of</t>
  </si>
  <si>
    <t>December 31, 2019 – Brent at 62.74 $/b</t>
  </si>
  <si>
    <t>December 31, 2020 – Brent at 41.32 $/b</t>
  </si>
  <si>
    <t>December 31, 2021 – Brent at 69.23  $/b</t>
  </si>
  <si>
    <t>December 31, 2022 – Brent at 101.24 $/b</t>
  </si>
  <si>
    <t>December 31, 2023 – Brent at 83.27 $/b</t>
  </si>
  <si>
    <t>(1) As from January 1, 2022, the Europe column includes the Russia data.</t>
  </si>
  <si>
    <t>(in million barrels of oil equivalent)</t>
  </si>
  <si>
    <t>Oil, bitumen and gas reserves - Equity affiliates</t>
  </si>
  <si>
    <r>
      <t>Total excl. Novatek</t>
    </r>
    <r>
      <rPr>
        <b/>
        <i/>
        <vertAlign val="superscript"/>
        <sz val="10"/>
        <rFont val="Arial"/>
        <family val="2"/>
      </rPr>
      <t>(2)</t>
    </r>
  </si>
  <si>
    <t>(&lt;1)</t>
  </si>
  <si>
    <t>BALANCE AS OF DECEMBER 31, 2023 – Brent at 83.27 $/b</t>
  </si>
  <si>
    <t>(2) Given the material nature of the deconsolidation in 2022 of the reserves relating to the Company's share in Novatek, this column displays, for information, the Company's proven reserves in 2019, 2020 and 2021, excluding Novatek.</t>
  </si>
  <si>
    <t>Oil, bitumen and gas reserves - Consolidated subsidiaries and equity affiliates</t>
  </si>
  <si>
    <t>AS OF DECEMBER 31, 2019 – Brent at 62.74 $/b</t>
  </si>
  <si>
    <t>PROVED DEVELOPED AND UNDEVELOPED RESERVES</t>
  </si>
  <si>
    <t>Consolidated subsidiaries</t>
  </si>
  <si>
    <t>Equity affiliates</t>
  </si>
  <si>
    <t>PROVED DEVELOPED RESERVES</t>
  </si>
  <si>
    <t>PROVED UNDEVELOPED RESERVES</t>
  </si>
  <si>
    <t>AS OF DECEMBER 31, 2020 – Brent at 41.32 $/b</t>
  </si>
  <si>
    <t>AS OF DECEMBER 31, 2021 – Brent at 69.23 $/b</t>
  </si>
  <si>
    <t>AS OF DECEMBER 31, 2022 – Brent at 101.24 $/b</t>
  </si>
  <si>
    <t>AS OF DECEMBER 31, 2023 – Brent at 83.27 $/b</t>
  </si>
  <si>
    <t>CHANGES IN OIL AND BITUMEN RESERVES</t>
  </si>
  <si>
    <t>﻿Oil reserves include crude oil, condensates and natural gas liquids reserves.</t>
  </si>
  <si>
    <t xml:space="preserve"> Consolidated subsidiaries</t>
  </si>
  <si>
    <t>(in millions of barrels)</t>
  </si>
  <si>
    <t>Oil</t>
  </si>
  <si>
    <t>Bitumen</t>
  </si>
  <si>
    <r>
      <rPr>
        <sz val="9"/>
        <color rgb="FF000000"/>
        <rFont val="Arial"/>
        <family val="2"/>
      </rPr>
      <t>(309)</t>
    </r>
    <r>
      <rPr>
        <vertAlign val="superscript"/>
        <sz val="9"/>
        <color rgb="FF000000"/>
        <rFont val="Arial"/>
        <family val="2"/>
      </rPr>
      <t>(2)</t>
    </r>
  </si>
  <si>
    <r>
      <t>240</t>
    </r>
    <r>
      <rPr>
        <vertAlign val="superscript"/>
        <sz val="9"/>
        <rFont val="Arial"/>
        <family val="2"/>
      </rPr>
      <t>(2)</t>
    </r>
  </si>
  <si>
    <t>BALANCE AS OF DECEMBER 31, 2022 – Brent at 101.24 $/b</t>
  </si>
  <si>
    <t>BALANCE AS OF DECEMBER 31, 2023 – Brent at 83.27 $/b</t>
  </si>
  <si>
    <t>December 31, 2021 – Brent at 69.23 $/b</t>
  </si>
  <si>
    <t>December 31, 2022 – Brent at 101.24 $/b</t>
  </si>
  <si>
    <t>DECEMBER 31, 2023 – Brent at 83.27 $/b</t>
  </si>
  <si>
    <t>(2) The significant revisions in 2020 and 2022 are mainly due to changes in economical conditions impacting Fort Hills mine project.</t>
  </si>
  <si>
    <r>
      <t>Equity affiliates</t>
    </r>
    <r>
      <rPr>
        <b/>
        <vertAlign val="superscript"/>
        <sz val="10"/>
        <color theme="1"/>
        <rFont val="Arial"/>
        <family val="2"/>
      </rPr>
      <t>(1)</t>
    </r>
  </si>
  <si>
    <r>
      <rPr>
        <b/>
        <sz val="10"/>
        <color rgb="FF000000"/>
        <rFont val="Arial"/>
        <family val="2"/>
      </rPr>
      <t>Europe</t>
    </r>
    <r>
      <rPr>
        <b/>
        <vertAlign val="superscript"/>
        <sz val="10"/>
        <color rgb="FF000000"/>
        <rFont val="Arial"/>
        <family val="2"/>
      </rPr>
      <t>(2)</t>
    </r>
  </si>
  <si>
    <r>
      <rPr>
        <b/>
        <i/>
        <sz val="10"/>
        <color rgb="FF000000"/>
        <rFont val="Arial"/>
        <family val="2"/>
      </rPr>
      <t>Total excl. Novatek</t>
    </r>
    <r>
      <rPr>
        <b/>
        <i/>
        <vertAlign val="superscript"/>
        <sz val="10"/>
        <color rgb="FF000000"/>
        <rFont val="Arial"/>
        <family val="2"/>
      </rPr>
      <t>(3)</t>
    </r>
  </si>
  <si>
    <t>BALANCE AS OF DECEMBER 31, 2018 – Brent at 71.43 $/b</t>
  </si>
  <si>
    <t>BALANCE AS OF DECEMBER 31, 2019 – Brent at 62.74 $/b</t>
  </si>
  <si>
    <t>BALANCE AS OF DECEMBER 31, 2020 – Brent at 41.32 $/b</t>
  </si>
  <si>
    <t>BALANCE AS OF DECEMBER 31, 2021 – Brent at 69.23 $/b</t>
  </si>
  <si>
    <t>BALANCE AS OF DECEMBER 31, 2022 – Brent at 101.24 $/b</t>
  </si>
  <si>
    <t>BALANCE AS OF DECEMBER 31, 2023 – Brent at 83.27 $/b</t>
  </si>
  <si>
    <t>(1) There are no bitumen reserves for equity affiliates.</t>
  </si>
  <si>
    <t>(2) As from January 1, 2022, the Europe column includes the Russia data.</t>
  </si>
  <si>
    <t>(3) Given the material nature of the deconsolidation in 2022 of the reserves relating to the Company's share in Novatek, this column displays, for information, the Company's proven reserves in 2019, 2020 and 2021, excluding Novatek.</t>
  </si>
  <si>
    <t>Consolidated subsidaries and equity affiliates*</t>
  </si>
  <si>
    <t>(in millions of barrels of oil equivalent)</t>
  </si>
  <si>
    <t>AS OF DECEMBER 31, 2019- Brent at 64.74 $/b</t>
  </si>
  <si>
    <r>
      <t>PROVED DEVELOPED AND UNDEVELOPED RESERVES</t>
    </r>
    <r>
      <rPr>
        <b/>
        <vertAlign val="superscript"/>
        <sz val="9"/>
        <rFont val="Arial"/>
        <family val="2"/>
      </rPr>
      <t>(3)</t>
    </r>
  </si>
  <si>
    <t>AS OF DECEMBER 31, 2020- Brent at 41.32 $/b</t>
  </si>
  <si>
    <t>AS OF DECEMBER 31, 2021- Brent at 69.23 $/b</t>
  </si>
  <si>
    <t>AS OF DECEMBER 31, 2022- Brent at 101.24 $/b</t>
  </si>
  <si>
    <t>AS OF DECEMBER 31, 2023- Brent at 83.27 $/b</t>
  </si>
  <si>
    <r>
      <t>PROVED DEVELOPED AND UNDEVELOPED RESERVES</t>
    </r>
    <r>
      <rPr>
        <b/>
        <vertAlign val="superscript"/>
        <sz val="9"/>
        <color rgb="FF32C8C8"/>
        <rFont val="Arial"/>
        <family val="2"/>
      </rPr>
      <t>(3)</t>
    </r>
  </si>
  <si>
    <t>*There are no bitumen reserves for equity affiliates.</t>
  </si>
  <si>
    <t>(3) The tables do not include separate figures for NGL reserves because they represented less than 8.5% of the Company’s proved developed and undeveloped oil reserves in each of the years 2019, 2020, 2021, 2022 and 2023.</t>
  </si>
  <si>
    <t>CHANGES IN GAS RESERVES</t>
  </si>
  <si>
    <t>(in billion cubic feet)</t>
  </si>
  <si>
    <t>Gas reserves - Consolidated subsidiaries</t>
  </si>
  <si>
    <t>BALANCE AS OF DECEMBER 31 , 2018 – Brent at 71.43 $/b</t>
  </si>
  <si>
    <t>Acquisitions of reserves in place</t>
  </si>
  <si>
    <t>Sales of reserves in place</t>
  </si>
  <si>
    <t>AS OF DECEMBER 31, 2021 – Brent at 69.23 $/b</t>
  </si>
  <si>
    <t>AS OF DECEMBER 31, 2022 – Brent at 101.24 $/b</t>
  </si>
  <si>
    <t>AS OF DECEMBER 31, 2023 – Brent at 83.27 $/b</t>
  </si>
  <si>
    <t>December 31, 2021 – Brent at 69.23 $/b</t>
  </si>
  <si>
    <t>December 31, 2023 – Brent at 83.27 $/b</t>
  </si>
  <si>
    <t>(in billions of cubic feet)</t>
  </si>
  <si>
    <t>Gas reserves - Equity affiliates</t>
  </si>
  <si>
    <r>
      <t>(1)</t>
    </r>
    <r>
      <rPr>
        <vertAlign val="superscript"/>
        <sz val="9"/>
        <rFont val="Arial"/>
        <family val="2"/>
      </rPr>
      <t>(3)</t>
    </r>
  </si>
  <si>
    <r>
      <t>455</t>
    </r>
    <r>
      <rPr>
        <vertAlign val="superscript"/>
        <sz val="9"/>
        <rFont val="Arial"/>
        <family val="2"/>
      </rPr>
      <t>(3)</t>
    </r>
  </si>
  <si>
    <r>
      <t>(33)</t>
    </r>
    <r>
      <rPr>
        <vertAlign val="superscript"/>
        <sz val="9"/>
        <rFont val="Arial"/>
        <family val="2"/>
      </rPr>
      <t>(3)</t>
    </r>
  </si>
  <si>
    <r>
      <t>(1,015)</t>
    </r>
    <r>
      <rPr>
        <vertAlign val="superscript"/>
        <sz val="9"/>
        <rFont val="Arial"/>
        <family val="2"/>
      </rPr>
      <t>(3)</t>
    </r>
  </si>
  <si>
    <t>BALANCE AS OF DECEMBER 31, 2022 – Brent at 101.24 $/b</t>
  </si>
  <si>
    <t>BALANCE AS OF DECEMBER 31, 2023 – Brent at 83.27 $/b</t>
  </si>
  <si>
    <t>(in billion of cubic feet)</t>
  </si>
  <si>
    <t>Gas reserves - Consolidated subsidaries and equity affiliates</t>
  </si>
  <si>
    <t>(2) Given the material nature of the deregistration in 2022 of the reserves relating to the Company's share in Novatek, this column displays, for information, the Company's proven reserves in 2018, 2019, 2020 and 2021, excluding Novatek.</t>
  </si>
  <si>
    <t>AS OF DECEMBER 31, 2021– Brent at 69.23 $/b</t>
  </si>
  <si>
    <t>AS OF DECEMBER 31, 2022– Brent at 101.24 $/b</t>
  </si>
  <si>
    <t>AS OF DECEMBER 31, 2023– Brent at 83.27 $/b</t>
  </si>
  <si>
    <t>RESULTS OF OPERATIONS FOR OIL AND GAS PRODUCING ACTIVITIES</t>
  </si>
  <si>
    <r>
      <rPr>
        <sz val="10"/>
        <color theme="1"/>
        <rFont val="Krungthep"/>
        <family val="2"/>
      </rPr>
      <t>﻿</t>
    </r>
    <r>
      <rPr>
        <sz val="10"/>
        <color theme="1"/>
        <rFont val="Arial"/>
        <family val="2"/>
      </rPr>
      <t>The following tables do not include revenues and expenses related to oil and gas transportation activities and LNG liquefaction and transportation.</t>
    </r>
  </si>
  <si>
    <t>Revenues Non-company sales</t>
  </si>
  <si>
    <t>Revenues company sales</t>
  </si>
  <si>
    <t>TOTAL REVENUES</t>
  </si>
  <si>
    <t>Production costs</t>
  </si>
  <si>
    <t>Exploration expenses</t>
  </si>
  <si>
    <t>Depreciation, depletion and amortization and valuation allowances</t>
  </si>
  <si>
    <r>
      <t>Other expenses</t>
    </r>
    <r>
      <rPr>
        <vertAlign val="superscript"/>
        <sz val="9"/>
        <rFont val="Arial"/>
        <family val="2"/>
      </rPr>
      <t>(2)</t>
    </r>
  </si>
  <si>
    <r>
      <t>PRE-TAX INCOME FROM PRODUCING ACTIVITIES</t>
    </r>
    <r>
      <rPr>
        <b/>
        <vertAlign val="superscript"/>
        <sz val="9"/>
        <rFont val="Arial"/>
        <family val="2"/>
      </rPr>
      <t>(4)</t>
    </r>
  </si>
  <si>
    <t>Income tax</t>
  </si>
  <si>
    <r>
      <t>RESULTS OF OIL AND GAS PRODUCING ACTIVITIES</t>
    </r>
    <r>
      <rPr>
        <b/>
        <vertAlign val="superscript"/>
        <sz val="9"/>
        <rFont val="Arial"/>
        <family val="2"/>
      </rPr>
      <t>(4)</t>
    </r>
  </si>
  <si>
    <r>
      <t>PRE-TAX INCOME FROM PRODUCING ACTIVITIES</t>
    </r>
    <r>
      <rPr>
        <b/>
        <vertAlign val="superscript"/>
        <sz val="9"/>
        <rFont val="Arial"/>
        <family val="2"/>
      </rPr>
      <t>(5)</t>
    </r>
  </si>
  <si>
    <r>
      <t>RESULTS OF OIL AND GAS PRODUCING ACTIVITIES</t>
    </r>
    <r>
      <rPr>
        <b/>
        <vertAlign val="superscript"/>
        <sz val="9"/>
        <rFont val="Arial"/>
        <family val="2"/>
      </rPr>
      <t>(5)</t>
    </r>
  </si>
  <si>
    <t>(2) Included production taxes and accretion expense as provided by IAS 37 ($515 million in 2018, $615 million in 2019, $548 million in 2020, $434 million in 2021 and $420 million in 2022).</t>
  </si>
  <si>
    <t>(3) Including adjustment items applicable to ASC 932 perimeter, amounting to a net charge of $1,238 million before tax and $703 million after tax, essentially related to asset impairments.</t>
  </si>
  <si>
    <t>(4) Including adjustment items applicable to ASC 932 perimeter, amounting to a net charge of $899 million before tax and $392 million after tax, essentially related to asset impairments.</t>
  </si>
  <si>
    <t>(5) Including adjustment items applicable to ASC 932 perimeter, amounting to a net charge of $7,911 million before tax and $7,450 million after tax, essentially related to asset impairments.</t>
  </si>
  <si>
    <r>
      <t>PRE-TAX INCOME FROM PRODUCING ACTIVITIES</t>
    </r>
    <r>
      <rPr>
        <b/>
        <vertAlign val="superscript"/>
        <sz val="9"/>
        <rFont val="Arial"/>
        <family val="2"/>
      </rPr>
      <t>(3)</t>
    </r>
  </si>
  <si>
    <r>
      <t>RESULTS OF OIL AND GAS PRODUCING ACTIVITIES</t>
    </r>
    <r>
      <rPr>
        <b/>
        <vertAlign val="superscript"/>
        <sz val="9"/>
        <rFont val="Arial"/>
        <family val="2"/>
      </rPr>
      <t>(3)</t>
    </r>
  </si>
  <si>
    <r>
      <t>PRE-TAX INCOME FROM PRODUCING ACTIVITIES</t>
    </r>
    <r>
      <rPr>
        <b/>
        <vertAlign val="superscript"/>
        <sz val="9"/>
        <color rgb="FF32C8C8"/>
        <rFont val="Arial"/>
        <family val="2"/>
      </rPr>
      <t>(5)</t>
    </r>
  </si>
  <si>
    <r>
      <t>RESULTS OF OIL AND GAS PRODUCING ACTIVITIES</t>
    </r>
    <r>
      <rPr>
        <b/>
        <vertAlign val="superscript"/>
        <sz val="9"/>
        <color rgb="FF32C8C8"/>
        <rFont val="Arial"/>
        <family val="2"/>
      </rPr>
      <t>(5)</t>
    </r>
  </si>
  <si>
    <t>(2) Included production taxes and accretion expense as provided by IAS 37 ($615 million in 2019, $548 million in 2020, $434 million in 2021, $420 million in 2022 and $576 million in 2023).</t>
  </si>
  <si>
    <t>(3)  Including adjustment items applicable to ASC 932 perimeter, amounting to a net charge of $771 million before tax and $763 million after tax, essentially related to asset impairments.</t>
  </si>
  <si>
    <t>(4) Including adjustment items applicable to ASC932 perimeter, amounting to a net charge of $631 million before tax, related to production cost ($84 million), net asset impairment reversal ($178 million) and exploration charges ($725 million). Adjustment after tax is a charge of $1,379 million, including non-recurrent tax charge ($725 million).</t>
  </si>
  <si>
    <t xml:space="preserve">(5) Including adjustment items applicable to ASC932 perimeter, amounting to a net charge of $481 million before tax and $436 million after tax, related to asset impairments </t>
  </si>
  <si>
    <t>Company’s share of results of oil and gas producing activities</t>
  </si>
  <si>
    <t>Other expenses</t>
  </si>
  <si>
    <t>Pre⁠-⁠tax income from producing activities</t>
  </si>
  <si>
    <t>RESULTS OF OIL AND GAS PRODUCING ACTIVITIES</t>
  </si>
  <si>
    <t xml:space="preserve">
</t>
  </si>
  <si>
    <t>COST INCURRED</t>
  </si>
  <si>
    <t>The following tables set forth the costs incurred in the company’s oil and gas property acquisition, exploration and development activities, including both capitalized and expensed amounts.
They do not include costs incurred related to oil and gas transportation and LNG liquefaction and transportation activities.</t>
  </si>
  <si>
    <r>
      <t>2019</t>
    </r>
    <r>
      <rPr>
        <b/>
        <vertAlign val="superscript"/>
        <sz val="10"/>
        <rFont val="Arial"/>
        <family val="2"/>
      </rPr>
      <t>(3)</t>
    </r>
  </si>
  <si>
    <t>Proved property acquisition</t>
  </si>
  <si>
    <t>Unproved property acquisition</t>
  </si>
  <si>
    <r>
      <t>Development costs</t>
    </r>
    <r>
      <rPr>
        <vertAlign val="superscript"/>
        <sz val="9"/>
        <rFont val="Arial"/>
        <family val="2"/>
      </rPr>
      <t>(2)</t>
    </r>
  </si>
  <si>
    <t>TOTAL COST INCURRED</t>
  </si>
  <si>
    <r>
      <t>2020</t>
    </r>
    <r>
      <rPr>
        <b/>
        <vertAlign val="superscript"/>
        <sz val="10"/>
        <rFont val="Arial"/>
        <family val="2"/>
      </rPr>
      <t>(4)</t>
    </r>
  </si>
  <si>
    <r>
      <t>Proved property acquisition</t>
    </r>
    <r>
      <rPr>
        <vertAlign val="superscript"/>
        <sz val="9"/>
        <rFont val="Arial"/>
        <family val="2"/>
      </rPr>
      <t>(5)</t>
    </r>
  </si>
  <si>
    <r>
      <t>Proved property acquisition</t>
    </r>
    <r>
      <rPr>
        <vertAlign val="superscript"/>
        <sz val="9"/>
        <rFont val="Arial"/>
        <family val="2"/>
      </rPr>
      <t>(6)</t>
    </r>
  </si>
  <si>
    <t xml:space="preserve">Company's share of costs of property acquisition 
exploration and development </t>
  </si>
  <si>
    <r>
      <t>693</t>
    </r>
    <r>
      <rPr>
        <vertAlign val="superscript"/>
        <sz val="9"/>
        <rFont val="Arial"/>
        <family val="2"/>
      </rPr>
      <t>(7)</t>
    </r>
  </si>
  <si>
    <t>﻿(2) Including asset retirement costs capitalized during the year and any gains or losses recognized upon settlement of asset retirement obligation during the year.</t>
  </si>
  <si>
    <t>(3) Including costs incurred relating to acquisitions Anadarko in Mozambique.</t>
  </si>
  <si>
    <t>(4)  Including cost incurred relating to acquisitions of Anadarko in South Africa, Blocks 20/11 and 21/09 in Angola and Tulow's interests in Uganda.</t>
  </si>
  <si>
    <t>(5) Including cost incurred relating to acquisition of Atapu and Sépia assets in Brazil.</t>
  </si>
  <si>
    <t>(6) Including cost incurred relating to acquisition of Umm Lulu SARB assets in Abu Dhabi</t>
  </si>
  <si>
    <t>(7) Including mainly the Novatek incurred costs.</t>
  </si>
  <si>
    <t>CAPITALIZED COST RELATED TO OIL AND GAS PRODUCING ACTIVITIES</t>
  </si>
  <si>
    <t>Capitalized costs represent the amount of capitalized proved and unproved property costs, including support equipment and facilities, along with the related accumulated depreciation, depletion and amortization.The following tables do not include capitalized costs related to oil and gas transportation and LNG liquefaction and transportation activities.</t>
  </si>
  <si>
    <t>As of December 31, 2019</t>
  </si>
  <si>
    <t>Total capitalized costs</t>
  </si>
  <si>
    <t>Accumulated depreciation, depletion and amortization</t>
  </si>
  <si>
    <t>NET CAPITALIZED COSTS</t>
  </si>
  <si>
    <t>As of December 31, 2020</t>
  </si>
  <si>
    <t>As of December 31, 2021</t>
  </si>
  <si>
    <t>As of December 31, 2022</t>
  </si>
  <si>
    <t>As of December 31, 2023</t>
  </si>
  <si>
    <t>Company's share of net capitalized costs</t>
  </si>
  <si>
    <t>As of December 31, 2021</t>
  </si>
  <si>
    <t>As of December 31, 2022</t>
  </si>
  <si>
    <t>AS OF DECEMBER 31, 2023</t>
  </si>
  <si>
    <t>STANDARDIZED MEASURE OF DISCOUNTED FUTURE NET CASH FLOWS (EXCLUDING TRANSPORTATION)</t>
  </si>
  <si>
    <t>The standardized measure of discounted future net cash flows relating to proved oil and gas reserve quantities was developed as follows:
1. estimates of proved reserves and the corresponding production profiles are based on current technical and economic conditions;
2. the estimated future cash flows are determined based on prices used in estimating the Group’s proved oil and gas reserves;    
3. the future cash flows incorporate estimated production costs (including production taxes), future development costs and asset retirement costs. All cost estimates are based on year-end technical and economic conditions;
4. future income taxes are computed by applying the year-end statutory tax rate to future net cash flows after consideration of permanent differences and future income tax credits; and
5. future net cash flows are discounted at a standard discount rate of 10 percent.       
These principles applied are those required by ASC 932 and do not reflect the expectations of real revenues from these reserves, nor their present value; hence, they do not constitute criteria for investment decisions. An estimate of the fair value of reserves should also take into account, among other things, the recovery of reserves not presently classified as proved, anticipated future changes in prices and costs and a discount factor more representative of the time value of money and the risks inherent in reserve estimates.</t>
  </si>
  <si>
    <t>﻿Future cash inflows</t>
  </si>
  <si>
    <t>Future production costs</t>
  </si>
  <si>
    <t>Future development costs</t>
  </si>
  <si>
    <t>Future income taxes</t>
  </si>
  <si>
    <t>FUTURE NET CASH FLOWS, AFTER INCOME TAXES</t>
  </si>
  <si>
    <t>Discount at 10%</t>
  </si>
  <si>
    <t>STANDARDIZED MEASURE OF DISCOUNTED FUTURE NET CASH FLOWS</t>
  </si>
  <si>
    <t>As of December 31, 2020</t>
  </si>
  <si>
    <t>Future cash inflows</t>
  </si>
  <si>
    <t>As of December 31, 2023</t>
  </si>
  <si>
    <t>Minority interests in future net cash flows as of</t>
  </si>
  <si>
    <t>December 31, 2019</t>
  </si>
  <si>
    <t>December 31, 2020</t>
  </si>
  <si>
    <t>December 31, 2021</t>
  </si>
  <si>
    <t>December 31, 2022</t>
  </si>
  <si>
    <t>December 31, 2023</t>
  </si>
  <si>
    <t>(1) As of January 1, 2022, the Europe column includes the Russia data.</t>
  </si>
  <si>
    <t xml:space="preserve">Company’s share of equity affiliates’ future net 
cash flows as of </t>
  </si>
  <si>
    <t>December 31, 2023</t>
  </si>
  <si>
    <t>CHANGES IN THE STANDARDIZED MEASURE OF DISCOUNTED 
FUTURE NET CASH FLOWS</t>
  </si>
  <si>
    <t>CONSOLIDATED SUBSIDIARIES</t>
  </si>
  <si>
    <t>(in million dollars)</t>
  </si>
  <si>
    <t>Discounted future net cash flows at January 1</t>
  </si>
  <si>
    <t>Sales and transfers, net of production costs</t>
  </si>
  <si>
    <t>Net change in sales and transfer prices and in production costs and other expenses</t>
  </si>
  <si>
    <t>Extensions, discoveries and improved recovery</t>
  </si>
  <si>
    <t>Changes in estimated future development costs</t>
  </si>
  <si>
    <t>Previously estimated development costs incurred during the year</t>
  </si>
  <si>
    <t>Revisions of previous quantity estimates</t>
  </si>
  <si>
    <t>Accretion of 10% discount</t>
  </si>
  <si>
    <t>Net change in income taxes</t>
  </si>
  <si>
    <t>Purchases of minerals in place</t>
  </si>
  <si>
    <t>END OF YEAR</t>
  </si>
  <si>
    <t>EQUITY AFFILIATES</t>
  </si>
  <si>
    <t>OIL AND GAS ACREAGE</t>
  </si>
  <si>
    <t>As of December 31,</t>
  </si>
  <si>
    <t>(in thousands of acres)</t>
  </si>
  <si>
    <r>
      <t>Undeveloped acreage</t>
    </r>
    <r>
      <rPr>
        <b/>
        <vertAlign val="superscript"/>
        <sz val="10"/>
        <color rgb="FF32C8C8"/>
        <rFont val="Arial"/>
        <family val="2"/>
      </rPr>
      <t>(1)</t>
    </r>
  </si>
  <si>
    <t>Developed
acreage</t>
  </si>
  <si>
    <r>
      <t>Undeveloped acreage</t>
    </r>
    <r>
      <rPr>
        <b/>
        <vertAlign val="superscript"/>
        <sz val="10"/>
        <rFont val="Arial"/>
        <family val="2"/>
      </rPr>
      <t>(1)</t>
    </r>
  </si>
  <si>
    <r>
      <t>Undeveloped acreage</t>
    </r>
    <r>
      <rPr>
        <b/>
        <vertAlign val="superscript"/>
        <sz val="10"/>
        <color theme="1"/>
        <rFont val="Arial"/>
        <family val="2"/>
      </rPr>
      <t>(1)</t>
    </r>
  </si>
  <si>
    <t>Gross</t>
  </si>
  <si>
    <t>Net</t>
  </si>
  <si>
    <r>
      <t>Europe</t>
    </r>
    <r>
      <rPr>
        <vertAlign val="superscript"/>
        <sz val="9"/>
        <rFont val="Arial"/>
        <family val="2"/>
      </rPr>
      <t>(2)</t>
    </r>
  </si>
  <si>
    <t>Middle East &amp; North Africa</t>
  </si>
  <si>
    <r>
      <t>Net</t>
    </r>
    <r>
      <rPr>
        <b/>
        <vertAlign val="superscript"/>
        <sz val="9"/>
        <color rgb="FF32C8C8"/>
        <rFont val="Arial"/>
        <family val="2"/>
      </rPr>
      <t>(3)</t>
    </r>
  </si>
  <si>
    <t>(1) Undeveloped acreage includes leases and concessions.</t>
  </si>
  <si>
    <t>(2) As from January 1, 2022, the Europe line includes the Russia data.</t>
  </si>
  <si>
    <t>(3) Net acreage equals the sum of TotalEnergies' equity interests in gross acreage.</t>
  </si>
  <si>
    <t>NUMBER OF PRODUCTIVE WELLS</t>
  </si>
  <si>
    <t>(number of wells)</t>
  </si>
  <si>
    <t>Gross 
productive 
wells</t>
  </si>
  <si>
    <r>
      <t>Net 
productive 
wells</t>
    </r>
    <r>
      <rPr>
        <b/>
        <vertAlign val="superscript"/>
        <sz val="10"/>
        <color rgb="FF32C8C8"/>
        <rFont val="Arial"/>
        <family val="2"/>
      </rPr>
      <t>(1)</t>
    </r>
  </si>
  <si>
    <r>
      <t>Net 
productive 
wells</t>
    </r>
    <r>
      <rPr>
        <b/>
        <vertAlign val="superscript"/>
        <sz val="10"/>
        <rFont val="Arial"/>
        <family val="2"/>
      </rPr>
      <t>(1)</t>
    </r>
  </si>
  <si>
    <r>
      <t>Net 
productive 
wells</t>
    </r>
    <r>
      <rPr>
        <b/>
        <vertAlign val="superscript"/>
        <sz val="10"/>
        <color theme="1"/>
        <rFont val="Arial"/>
        <family val="2"/>
      </rPr>
      <t>(1)</t>
    </r>
  </si>
  <si>
    <t>Gas</t>
  </si>
  <si>
    <t>OIL</t>
  </si>
  <si>
    <t>GAS</t>
  </si>
  <si>
    <r>
      <rPr>
        <sz val="8"/>
        <rFont val="Krungthep"/>
        <family val="2"/>
      </rPr>
      <t>﻿</t>
    </r>
    <r>
      <rPr>
        <sz val="8"/>
        <rFont val="Arial"/>
        <family val="2"/>
      </rPr>
      <t>(1)  Net productive wells corresponds to the sum of TotalEnergies' equity interests in gross productive wells.</t>
    </r>
  </si>
  <si>
    <t>NUMBER OF NET PRODUCTIVE AND DRY WELLS DRILLED</t>
  </si>
  <si>
    <r>
      <t>Net productive
wells drilled</t>
    </r>
    <r>
      <rPr>
        <b/>
        <vertAlign val="superscript"/>
        <sz val="10"/>
        <color rgb="FF32C8C8"/>
        <rFont val="Arial"/>
        <family val="2"/>
      </rPr>
      <t>(1)(2)</t>
    </r>
  </si>
  <si>
    <r>
      <t xml:space="preserve"> Net dry
wells drilled</t>
    </r>
    <r>
      <rPr>
        <b/>
        <vertAlign val="superscript"/>
        <sz val="10"/>
        <color rgb="FF32C8C8"/>
        <rFont val="Arial"/>
        <family val="2"/>
      </rPr>
      <t>(1)(3)</t>
    </r>
  </si>
  <si>
    <r>
      <t>Total net
wells drilled</t>
    </r>
    <r>
      <rPr>
        <b/>
        <vertAlign val="superscript"/>
        <sz val="10"/>
        <color rgb="FF32C8C8"/>
        <rFont val="Arial"/>
        <family val="2"/>
      </rPr>
      <t>(1)(3)</t>
    </r>
  </si>
  <si>
    <r>
      <t>Net productive
wells drilled</t>
    </r>
    <r>
      <rPr>
        <b/>
        <vertAlign val="superscript"/>
        <sz val="10"/>
        <rFont val="Arial"/>
        <family val="2"/>
      </rPr>
      <t>(1)(2)</t>
    </r>
  </si>
  <si>
    <r>
      <t xml:space="preserve"> Net dry
wells drilled</t>
    </r>
    <r>
      <rPr>
        <b/>
        <vertAlign val="superscript"/>
        <sz val="10"/>
        <rFont val="Arial"/>
        <family val="2"/>
      </rPr>
      <t>(1)(3)</t>
    </r>
  </si>
  <si>
    <r>
      <t>Total net
wells drilled</t>
    </r>
    <r>
      <rPr>
        <b/>
        <vertAlign val="superscript"/>
        <sz val="10"/>
        <rFont val="Arial"/>
        <family val="2"/>
      </rPr>
      <t>(1)(3)</t>
    </r>
  </si>
  <si>
    <r>
      <t>Net dry
wells drilled</t>
    </r>
    <r>
      <rPr>
        <b/>
        <vertAlign val="superscript"/>
        <sz val="10"/>
        <rFont val="Arial"/>
        <family val="2"/>
      </rPr>
      <t>(1)(3)</t>
    </r>
  </si>
  <si>
    <r>
      <t>Net total
wells drilled</t>
    </r>
    <r>
      <rPr>
        <b/>
        <vertAlign val="superscript"/>
        <sz val="10"/>
        <rFont val="Arial"/>
        <family val="2"/>
      </rPr>
      <t>(1)(3)</t>
    </r>
  </si>
  <si>
    <r>
      <t>Net productive
wells drilled</t>
    </r>
    <r>
      <rPr>
        <b/>
        <vertAlign val="superscript"/>
        <sz val="10"/>
        <color theme="1"/>
        <rFont val="Arial"/>
        <family val="2"/>
      </rPr>
      <t>(1)(2)</t>
    </r>
  </si>
  <si>
    <r>
      <t>Net dry
wells drilled</t>
    </r>
    <r>
      <rPr>
        <b/>
        <vertAlign val="superscript"/>
        <sz val="10"/>
        <color theme="1"/>
        <rFont val="Arial"/>
        <family val="2"/>
      </rPr>
      <t>(1)(3)</t>
    </r>
  </si>
  <si>
    <r>
      <t>Net total
wells drilled</t>
    </r>
    <r>
      <rPr>
        <b/>
        <vertAlign val="superscript"/>
        <sz val="10"/>
        <color theme="1"/>
        <rFont val="Arial"/>
        <family val="2"/>
      </rPr>
      <t>(1)(3)</t>
    </r>
  </si>
  <si>
    <t>Exploration</t>
  </si>
  <si>
    <r>
      <t>﻿Europe</t>
    </r>
    <r>
      <rPr>
        <vertAlign val="superscript"/>
        <sz val="9"/>
        <rFont val="Arial"/>
        <family val="2"/>
      </rPr>
      <t>(5)</t>
    </r>
  </si>
  <si>
    <t>SUBTOTAL</t>
  </si>
  <si>
    <r>
      <t>Development</t>
    </r>
    <r>
      <rPr>
        <b/>
        <vertAlign val="superscript"/>
        <sz val="9"/>
        <rFont val="Arial"/>
        <family val="2"/>
      </rPr>
      <t>(5)</t>
    </r>
  </si>
  <si>
    <r>
      <t>Americas</t>
    </r>
    <r>
      <rPr>
        <vertAlign val="superscript"/>
        <sz val="9"/>
        <rFont val="Arial"/>
        <family val="2"/>
      </rPr>
      <t>(4)</t>
    </r>
  </si>
  <si>
    <t>(1) Net wells equal the sum of the TotalEnergies' equity interests in gross wells.</t>
  </si>
  <si>
    <t>(2) Includes certain exploratory wells that were abandoned, but which would have been capable of producing oil in sufficient quantities to justify completion.</t>
  </si>
  <si>
    <t>(3) For information: service wells and stratigraphic wells are not reported in this table.</t>
  </si>
  <si>
    <t>(4) The recompletion activities in Barnett are no longer reported. The 2021 (123.3), 2020 (256.3), 2019 (64.3) and 2018 (38.8) data were restated.</t>
  </si>
  <si>
    <t>(5) As from January 1, 2022, the Europe lines include the Russia data.</t>
  </si>
  <si>
    <t>WELLS IN THE PROCESS OF BEING DRILLED (INCLUDING WELLS TEMPORARILY SUSPENDED)</t>
  </si>
  <si>
    <r>
      <t>Net</t>
    </r>
    <r>
      <rPr>
        <b/>
        <vertAlign val="superscript"/>
        <sz val="10"/>
        <color rgb="FF32C8C8"/>
        <rFont val="Arial"/>
        <family val="2"/>
      </rPr>
      <t>(1)</t>
    </r>
  </si>
  <si>
    <r>
      <t>Net</t>
    </r>
    <r>
      <rPr>
        <b/>
        <vertAlign val="superscript"/>
        <sz val="10"/>
        <rFont val="Arial"/>
        <family val="2"/>
      </rPr>
      <t>(1)</t>
    </r>
  </si>
  <si>
    <r>
      <t>Net</t>
    </r>
    <r>
      <rPr>
        <b/>
        <vertAlign val="superscript"/>
        <sz val="10"/>
        <color theme="1"/>
        <rFont val="Arial"/>
        <family val="2"/>
      </rPr>
      <t>(1)</t>
    </r>
  </si>
  <si>
    <t xml:space="preserve">SUBTOTAL </t>
  </si>
  <si>
    <r>
      <t>Other wells</t>
    </r>
    <r>
      <rPr>
        <b/>
        <vertAlign val="superscript"/>
        <sz val="9"/>
        <rFont val="Arial"/>
        <family val="2"/>
      </rPr>
      <t>(3)</t>
    </r>
  </si>
  <si>
    <t>(1) Net wells equal the sum of the TotalEnergies' equity interests in gross wells. Includes wells for which surface facilities permitting production have not yet been constructed. Such wells are also reported in the table “Number of net productive and dry wells drilled,” above, for the year in which they were drilled.</t>
  </si>
  <si>
    <t>(2) As from January 1, 2022, the Europe lines include the Russia data.</t>
  </si>
  <si>
    <t>(3) Other wells are development wells, service wells, stratigraphic wells and extension wells.</t>
  </si>
  <si>
    <r>
      <t>PIPELINE GAS SALES AS OF DECEMBER 31</t>
    </r>
    <r>
      <rPr>
        <b/>
        <vertAlign val="superscript"/>
        <sz val="12"/>
        <color rgb="FFFF6E23"/>
        <rFont val="Arial"/>
        <family val="2"/>
      </rPr>
      <t>(1)</t>
    </r>
  </si>
  <si>
    <t>(Mcf/d)</t>
  </si>
  <si>
    <t>Lybia</t>
  </si>
  <si>
    <t>﻿(1) Consolidated entities.</t>
  </si>
  <si>
    <r>
      <t>﻿Adjusted net operating income</t>
    </r>
    <r>
      <rPr>
        <vertAlign val="superscript"/>
        <sz val="9"/>
        <rFont val="Arial"/>
        <family val="2"/>
      </rPr>
      <t> (1)</t>
    </r>
  </si>
  <si>
    <r>
      <t>Operating cash flow before working capital changes</t>
    </r>
    <r>
      <rPr>
        <vertAlign val="superscript"/>
        <sz val="9"/>
        <rFont val="Arial"/>
        <family val="2"/>
      </rPr>
      <t> (4)</t>
    </r>
  </si>
  <si>
    <r>
      <t>Operating cash flow</t>
    </r>
    <r>
      <rPr>
        <vertAlign val="superscript"/>
        <sz val="9"/>
        <rFont val="Arial"/>
        <family val="2"/>
      </rPr>
      <t> (5)</t>
    </r>
  </si>
  <si>
    <t>(1) Adjusted results are defined as income at replacement cost, excluding non‑recurring items, and excluding the impact of changes for fair value.</t>
  </si>
  <si>
    <t>(2) Including acquisitions and increases in non current‑loans.</t>
  </si>
  <si>
    <t>(3) Organic investments = net investments, excluding acquisitions, divestments and other operations with non‑controlling interests.</t>
  </si>
  <si>
    <r>
      <t>OPERATIONAL HIGHLIGHTS</t>
    </r>
    <r>
      <rPr>
        <b/>
        <vertAlign val="superscript"/>
        <sz val="12"/>
        <color rgb="FFFF6E23"/>
        <rFont val="Arial"/>
        <family val="2"/>
      </rPr>
      <t>(1)(2)</t>
    </r>
  </si>
  <si>
    <t>(in kb/d)</t>
  </si>
  <si>
    <r>
      <t>Distillation capacity (TotalEnergies share) at year-end</t>
    </r>
    <r>
      <rPr>
        <vertAlign val="superscript"/>
        <sz val="9"/>
        <rFont val="Arial"/>
        <family val="2"/>
      </rPr>
      <t> (3)</t>
    </r>
  </si>
  <si>
    <t>Refinery throughput</t>
  </si>
  <si>
    <t>(1) Includes refineries in Africa that are reported in the Marketing &amp; Services segment.</t>
  </si>
  <si>
    <t>(2) Condensates throughputs of BTP and HTC are included in refining throughputs and capacities.</t>
  </si>
  <si>
    <t>(3) Capacity data based on crude distillation unit stream-day capacities under normal operating conditions, less the average of shutdown for regular repair and maintenance activities.</t>
  </si>
  <si>
    <t>REFINERY CAPACITY (TOTALENERGIES SHARE)</t>
  </si>
  <si>
    <r>
      <t>Major upgrading plant capacity at 100%</t>
    </r>
    <r>
      <rPr>
        <b/>
        <vertAlign val="superscript"/>
        <sz val="10"/>
        <color theme="1"/>
        <rFont val="Arial"/>
        <family val="2"/>
      </rPr>
      <t>(1)</t>
    </r>
  </si>
  <si>
    <t xml:space="preserve">(kb/d) </t>
  </si>
  <si>
    <t>Total 
Distillation
Capacity</t>
  </si>
  <si>
    <t>TotalEnergies 
Interest</t>
  </si>
  <si>
    <t>TotalEnergies
Capacity</t>
  </si>
  <si>
    <t>Cat 
Crack</t>
  </si>
  <si>
    <t>Cat 
Reform</t>
  </si>
  <si>
    <t>Hydro- 
Cracking</t>
  </si>
  <si>
    <t>Resid.
Hydro-
Treat</t>
  </si>
  <si>
    <t>Dist.
Hydro-
Treat</t>
  </si>
  <si>
    <t>Alky</t>
  </si>
  <si>
    <t>Isom</t>
  </si>
  <si>
    <t>Vis</t>
  </si>
  <si>
    <t>Coker</t>
  </si>
  <si>
    <t>Normandy, Gonfreville</t>
  </si>
  <si>
    <t>Provence, La Mède</t>
  </si>
  <si>
    <t>Donges</t>
  </si>
  <si>
    <t>Feyzin</t>
  </si>
  <si>
    <t>Grandpuits</t>
  </si>
  <si>
    <t>TOTAL FRANCE</t>
  </si>
  <si>
    <t>Netherlands, Vlissingen</t>
  </si>
  <si>
    <t>Belgium, Antwerp</t>
  </si>
  <si>
    <t>Germany, Leuna</t>
  </si>
  <si>
    <t>TOTAL REST OF EUROPE</t>
  </si>
  <si>
    <t>Texas, Port Arthur (Refinery &amp; Condensate Splitter)</t>
  </si>
  <si>
    <t>TOTAL UNITED STATES</t>
  </si>
  <si>
    <t>Cameroon, Limbe</t>
  </si>
  <si>
    <t>Côte d’Ivoire, Abidjan</t>
  </si>
  <si>
    <t>Senegal, Dakar</t>
  </si>
  <si>
    <t>South Africa, Sasolburg</t>
  </si>
  <si>
    <t>TOTAL AFRICA</t>
  </si>
  <si>
    <t>Asia &amp; Middle East</t>
  </si>
  <si>
    <r>
      <t>Korea, Daesan</t>
    </r>
    <r>
      <rPr>
        <vertAlign val="superscript"/>
        <sz val="9"/>
        <rFont val="Arial"/>
        <family val="2"/>
      </rPr>
      <t> </t>
    </r>
  </si>
  <si>
    <t>Qatar, Ras Laffan</t>
  </si>
  <si>
    <t>Saudi Arabia Jubail</t>
  </si>
  <si>
    <t>TOTAL ASIA</t>
  </si>
  <si>
    <t>WORLDWIDE CRUDE DISTILLATION</t>
  </si>
  <si>
    <t>(1) Cat Crack: Catalytic Cracking; Cat Reform: Catalytic Reforming; Resid Hydrotreat: Residual Hydrotreating; Dist Hydrotreat: Distillate Hydrotreating; Alky: Alkylation; Isom: C5/C6 Isomerization; Vis: Visbreaker.</t>
  </si>
  <si>
    <r>
      <t>DISTILLATION CAPACITY (TOTALENERGIES SHARE)</t>
    </r>
    <r>
      <rPr>
        <b/>
        <vertAlign val="superscript"/>
        <sz val="12"/>
        <color rgb="FFFF6E23"/>
        <rFont val="Arial"/>
        <family val="2"/>
      </rPr>
      <t>(1)</t>
    </r>
  </si>
  <si>
    <r>
      <rPr>
        <sz val="10"/>
        <color theme="1"/>
        <rFont val="Krungthep"/>
        <family val="2"/>
      </rPr>
      <t>﻿</t>
    </r>
    <r>
      <rPr>
        <sz val="10"/>
        <color theme="1"/>
        <rFont val="Arial"/>
        <family val="2"/>
      </rPr>
      <t>Capacity, throughput and production data include equity share of refineries in which the Company holds a direct or indirect interest:</t>
    </r>
  </si>
  <si>
    <r>
      <rPr>
        <b/>
        <sz val="10"/>
        <color theme="1"/>
        <rFont val="Arial"/>
        <family val="2"/>
      </rPr>
      <t>As of December 31,</t>
    </r>
    <r>
      <rPr>
        <sz val="10"/>
        <color theme="1"/>
        <rFont val="Arial"/>
        <family val="2"/>
      </rPr>
      <t xml:space="preserve"> </t>
    </r>
    <r>
      <rPr>
        <i/>
        <sz val="8"/>
        <color theme="1"/>
        <rFont val="Arial"/>
        <family val="2"/>
      </rPr>
      <t>(kb/d)</t>
    </r>
  </si>
  <si>
    <r>
      <t>United States</t>
    </r>
    <r>
      <rPr>
        <vertAlign val="superscript"/>
        <sz val="9"/>
        <color theme="1"/>
        <rFont val="Arial"/>
        <family val="2"/>
      </rPr>
      <t>(2)</t>
    </r>
  </si>
  <si>
    <r>
      <t>Asia &amp; Middle East</t>
    </r>
    <r>
      <rPr>
        <vertAlign val="superscript"/>
        <sz val="9"/>
        <color theme="1"/>
        <rFont val="Arial"/>
        <family val="2"/>
      </rPr>
      <t> (3)</t>
    </r>
  </si>
  <si>
    <t>(1) Capacity at the end of the year. Share of TotalErg until January 2018 and of Wepec until June 2019. Results for refineries in Africa and Italy (until January 2018) are reported in the Marketing &amp; Services segment.</t>
  </si>
  <si>
    <t>(2) Including TotalEnergies share in BTP Condensate Splitter (100% in 2021 vs 40 % in 2020 and before).</t>
  </si>
  <si>
    <t>(3) Including TotalEnergies share (50%) in HTC Condensate Splitter in Korea from December 31, 2015.</t>
  </si>
  <si>
    <t>REFINERY THROUGHPUT (TOTALENERGIES SHARE)</t>
  </si>
  <si>
    <t>Capacity, throughput and production data include equity share of refineries in which the Company holds a direct or indirect interest:</t>
  </si>
  <si>
    <t>(kb/d)</t>
  </si>
  <si>
    <r>
      <rPr>
        <sz val="9"/>
        <rFont val="Arial"/>
        <family val="2"/>
      </rPr>
      <t>France</t>
    </r>
  </si>
  <si>
    <r>
      <t>United States</t>
    </r>
    <r>
      <rPr>
        <vertAlign val="superscript"/>
        <sz val="9"/>
        <rFont val="Arial"/>
        <family val="2"/>
      </rPr>
      <t>(1)</t>
    </r>
  </si>
  <si>
    <r>
      <t>Asia &amp; Middle East</t>
    </r>
    <r>
      <rPr>
        <vertAlign val="superscript"/>
        <sz val="9"/>
        <rFont val="Arial"/>
        <family val="2"/>
      </rPr>
      <t>(2)</t>
    </r>
  </si>
  <si>
    <t>(1) Including TotalEnergies share in BTP Condensate Splitter (100% since 2021) in United States.</t>
  </si>
  <si>
    <t>(2) Including TotalEnergies share (50%) in HTC Condensate Splitter in Korea.</t>
  </si>
  <si>
    <r>
      <t>UTILIZATION RATE (BASED ON CRUDE AND OTHER FEEDSTOCKS)</t>
    </r>
    <r>
      <rPr>
        <b/>
        <vertAlign val="superscript"/>
        <sz val="12"/>
        <color rgb="FFFF6E23"/>
        <rFont val="Arial"/>
        <family val="2"/>
      </rPr>
      <t>(1)(2)</t>
    </r>
  </si>
  <si>
    <t>(%)</t>
  </si>
  <si>
    <r>
      <t>Rest of Europe</t>
    </r>
    <r>
      <rPr>
        <vertAlign val="superscript"/>
        <sz val="9"/>
        <rFont val="Arial"/>
        <family val="2"/>
      </rPr>
      <t> (3)</t>
    </r>
  </si>
  <si>
    <r>
      <t>Asia &amp; Middle East</t>
    </r>
    <r>
      <rPr>
        <vertAlign val="superscript"/>
        <sz val="9"/>
        <rFont val="Arial"/>
        <family val="2"/>
      </rPr>
      <t>(5)</t>
    </r>
  </si>
  <si>
    <t>AVERAGE</t>
  </si>
  <si>
    <t>83</t>
  </si>
  <si>
    <t>(1) Including equity share of refineries in which TotalEnergies has an interest.</t>
  </si>
  <si>
    <t>(2) (Crude + crackers’ feedstock)/distillation capacity at the beginning of the year.</t>
  </si>
  <si>
    <t>(3) Including capacity of TotalErg as of December 31, 2017. TotalErg was sold in 2018.</t>
  </si>
  <si>
    <t>(4) Including TotalEnergies share in BTP Condensate Splitter (100% since 2021) in United States.</t>
  </si>
  <si>
    <t>(5) Including TotalEnergies share (50%) in HTC Condensate Splitter in Korea. Including share (22%) in Wepec until June 2019.</t>
  </si>
  <si>
    <r>
      <t>UTILIZATION RATE (BASED ON CRUDE ONLY)</t>
    </r>
    <r>
      <rPr>
        <b/>
        <vertAlign val="superscript"/>
        <sz val="12"/>
        <color rgb="FFFF6E23"/>
        <rFont val="Arial"/>
        <family val="2"/>
      </rPr>
      <t>(1)(2)</t>
    </r>
  </si>
  <si>
    <t>(1) Including equity share of refineries in which the Company has a stake.</t>
  </si>
  <si>
    <t>(2) Crude/distillation capacity at the beginning of the year.</t>
  </si>
  <si>
    <r>
      <t>REFINERY AND BIOREFINERY PRODUCTION (TOTALENERGIES SHARE)</t>
    </r>
    <r>
      <rPr>
        <b/>
        <vertAlign val="superscript"/>
        <sz val="12"/>
        <color rgb="FFFF6E23"/>
        <rFont val="Arial"/>
        <family val="2"/>
      </rPr>
      <t>(1)(2)</t>
    </r>
  </si>
  <si>
    <r>
      <t>The table below sets forth by product category TotalEnergies’ net share of refined quantities produced at the Company’s refineries</t>
    </r>
    <r>
      <rPr>
        <vertAlign val="superscript"/>
        <sz val="9"/>
        <rFont val="Arial"/>
        <family val="2"/>
      </rPr>
      <t> (1) (2)</t>
    </r>
  </si>
  <si>
    <r>
      <rPr>
        <sz val="9"/>
        <rFont val="Arial"/>
        <family val="2"/>
      </rPr>
      <t>LPG</t>
    </r>
  </si>
  <si>
    <t>Motor gasoline</t>
  </si>
  <si>
    <t>Avgas, jet fuel and kerosene</t>
  </si>
  <si>
    <t>Diesel fuel and heating oils</t>
  </si>
  <si>
    <t>Fuel oils</t>
  </si>
  <si>
    <t>Lubricants</t>
  </si>
  <si>
    <t>Renewable diesel and ETBE</t>
  </si>
  <si>
    <r>
      <t>Other products</t>
    </r>
    <r>
      <rPr>
        <vertAlign val="superscript"/>
        <sz val="9"/>
        <rFont val="Arial"/>
        <family val="2"/>
      </rPr>
      <t> (3)</t>
    </r>
  </si>
  <si>
    <t>(1) For refineries not 100% owned by TotalEnergies, the production shown is TotalEnergies' equity share of the site’s overall production.</t>
  </si>
  <si>
    <t>(2) Condensates productions of BTP and HTC are included in refining production as from 2015.</t>
  </si>
  <si>
    <t>(3) Mainly refining bases, petcoke, naphtha, refinery propylene and other petrochemical bases.</t>
  </si>
  <si>
    <t>PETROCHEMICALS MAIN PRODUCTION CAPACITIES AT YEAR-END</t>
  </si>
  <si>
    <t>(in thousands of tons)</t>
  </si>
  <si>
    <r>
      <t>North 
America</t>
    </r>
    <r>
      <rPr>
        <b/>
        <vertAlign val="superscript"/>
        <sz val="10"/>
        <color theme="1"/>
        <rFont val="Arial"/>
        <family val="2"/>
      </rPr>
      <t>(1)</t>
    </r>
  </si>
  <si>
    <r>
      <t>Asia and 
Middle East</t>
    </r>
    <r>
      <rPr>
        <b/>
        <vertAlign val="superscript"/>
        <sz val="10"/>
        <color theme="1"/>
        <rFont val="Arial"/>
        <family val="2"/>
      </rPr>
      <t>(2)</t>
    </r>
  </si>
  <si>
    <t>World</t>
  </si>
  <si>
    <r>
      <rPr>
        <sz val="9"/>
        <rFont val="Arial"/>
        <family val="2"/>
      </rPr>
      <t>Olefins </t>
    </r>
    <r>
      <rPr>
        <vertAlign val="superscript"/>
        <sz val="9"/>
        <rFont val="Arial"/>
        <family val="2"/>
      </rPr>
      <t>(3)</t>
    </r>
  </si>
  <si>
    <r>
      <t>Aromatics</t>
    </r>
    <r>
      <rPr>
        <vertAlign val="superscript"/>
        <sz val="9"/>
        <rFont val="Arial"/>
        <family val="2"/>
      </rPr>
      <t> (4)</t>
    </r>
  </si>
  <si>
    <t>Polyethylene</t>
  </si>
  <si>
    <t>Polypropylene</t>
  </si>
  <si>
    <t>Polystyrene</t>
  </si>
  <si>
    <r>
      <t>Others</t>
    </r>
    <r>
      <rPr>
        <vertAlign val="superscript"/>
        <sz val="9"/>
        <rFont val="Arial"/>
        <family val="2"/>
      </rPr>
      <t> (5)</t>
    </r>
  </si>
  <si>
    <r>
      <rPr>
        <sz val="8"/>
        <color theme="1"/>
        <rFont val="Krungthep"/>
        <family val="2"/>
      </rPr>
      <t>﻿</t>
    </r>
    <r>
      <rPr>
        <sz val="8"/>
        <color theme="1"/>
        <rFont val="Arial"/>
        <family val="2"/>
      </rPr>
      <t>(1) Including 50% of Baystar in the United States.</t>
    </r>
  </si>
  <si>
    <r>
      <rPr>
        <sz val="8"/>
        <color theme="1"/>
        <rFont val="Krungthep"/>
        <family val="2"/>
      </rPr>
      <t>﻿</t>
    </r>
    <r>
      <rPr>
        <sz val="8"/>
        <color theme="1"/>
        <rFont val="Arial"/>
        <family val="2"/>
      </rPr>
      <t>(2) Including interests in Qatar, 50% of Hanwha Total Petrochemicals Co. Ltd and 37.5% of SATORP in Saudi Arabia.</t>
    </r>
  </si>
  <si>
    <r>
      <rPr>
        <sz val="8"/>
        <color theme="1"/>
        <rFont val="Krungthep"/>
        <family val="2"/>
      </rPr>
      <t>﻿</t>
    </r>
    <r>
      <rPr>
        <sz val="8"/>
        <color theme="1"/>
        <rFont val="Arial"/>
        <family val="2"/>
      </rPr>
      <t>(3) Ethylene + Propylene + Butadiene.</t>
    </r>
  </si>
  <si>
    <r>
      <rPr>
        <sz val="8"/>
        <color theme="1"/>
        <rFont val="Krungthep"/>
        <family val="2"/>
      </rPr>
      <t>﻿</t>
    </r>
    <r>
      <rPr>
        <sz val="8"/>
        <color theme="1"/>
        <rFont val="Arial"/>
        <family val="2"/>
      </rPr>
      <t>(4) Including monomer styrene.</t>
    </r>
  </si>
  <si>
    <r>
      <rPr>
        <sz val="8"/>
        <color theme="1"/>
        <rFont val="Krungthep"/>
        <family val="2"/>
      </rPr>
      <t>﻿</t>
    </r>
    <r>
      <rPr>
        <sz val="8"/>
        <color theme="1"/>
        <rFont val="Arial"/>
        <family val="2"/>
      </rPr>
      <t>(5) Mainly Monoethylene Glycol (MEG), Polyactic acid (PLA) and Cyclohexane.</t>
    </r>
  </si>
  <si>
    <t>PETROCHEMICALS PRODUCTION AND UTILIZATION RATE</t>
  </si>
  <si>
    <r>
      <t>Monomers</t>
    </r>
    <r>
      <rPr>
        <vertAlign val="superscript"/>
        <sz val="9"/>
        <rFont val="Arial"/>
        <family val="2"/>
      </rPr>
      <t> (1)</t>
    </r>
    <r>
      <rPr>
        <sz val="9"/>
        <rFont val="Arial"/>
        <family val="2"/>
      </rPr>
      <t xml:space="preserve"> </t>
    </r>
    <r>
      <rPr>
        <i/>
        <sz val="9"/>
        <rFont val="Arial"/>
        <family val="2"/>
      </rPr>
      <t>(kt)</t>
    </r>
  </si>
  <si>
    <r>
      <t xml:space="preserve">Polymers </t>
    </r>
    <r>
      <rPr>
        <i/>
        <sz val="9"/>
        <rFont val="Arial"/>
        <family val="2"/>
      </rPr>
      <t>(kt)</t>
    </r>
  </si>
  <si>
    <r>
      <t>Steam cracker utilization rate</t>
    </r>
    <r>
      <rPr>
        <vertAlign val="superscript"/>
        <sz val="9"/>
        <rFont val="Arial"/>
        <family val="2"/>
      </rPr>
      <t> (2)</t>
    </r>
  </si>
  <si>
    <t>(1) Olefins.</t>
  </si>
  <si>
    <t>(2) Based on olefins production from steamcrackers and their treatment capacity at the start of the year.</t>
  </si>
  <si>
    <r>
      <t>SALES BY GEOGRAPHIC AREA - CHEMICALS</t>
    </r>
    <r>
      <rPr>
        <b/>
        <vertAlign val="superscript"/>
        <sz val="12"/>
        <color rgb="FFFF6E23"/>
        <rFont val="Arial"/>
        <family val="2"/>
      </rPr>
      <t>(1)</t>
    </r>
  </si>
  <si>
    <r>
      <rPr>
        <sz val="8"/>
        <color theme="1"/>
        <rFont val="Arial"/>
        <family val="2"/>
      </rPr>
      <t>(1) Excluding inter-segment sales and sales by equity affiliates and including fertilizers sales.</t>
    </r>
  </si>
  <si>
    <t>Main product groups</t>
  </si>
  <si>
    <t>Major applications</t>
  </si>
  <si>
    <t>Elastomer processing</t>
  </si>
  <si>
    <t>Elastomer parts for the automotive, transportation and aerospace industries: transmission systems, 
antivibration systems, fluid transfer parts, body sealings, precision sealing (Hutchinson).</t>
  </si>
  <si>
    <t>SALES BY ACTIVITY – SPECIALITY CHEMICALS PRODUCTS</t>
  </si>
  <si>
    <t>Hutchinson</t>
  </si>
  <si>
    <r>
      <t>SALES BY GEOGRAPHIC AREA</t>
    </r>
    <r>
      <rPr>
        <b/>
        <sz val="12"/>
        <color rgb="FFFF6E23"/>
        <rFont val="HelveticaNeueLT Com 23 UltLtEx"/>
        <family val="2"/>
      </rPr>
      <t xml:space="preserve">﻿ </t>
    </r>
    <r>
      <rPr>
        <b/>
        <sz val="12"/>
        <color rgb="FFFF6E23"/>
        <rFont val="Arial"/>
        <family val="2"/>
      </rPr>
      <t xml:space="preserve">– SPECIALITY CHEMICALS PRODUCTS </t>
    </r>
    <r>
      <rPr>
        <b/>
        <vertAlign val="superscript"/>
        <sz val="12"/>
        <color rgb="FFFF6E23"/>
        <rFont val="Arial"/>
        <family val="2"/>
      </rPr>
      <t>(1)</t>
    </r>
  </si>
  <si>
    <r>
      <rPr>
        <sz val="8"/>
        <color theme="1"/>
        <rFont val="Arial"/>
        <family val="2"/>
      </rPr>
      <t>(1) Excluding inter-segment sales.</t>
    </r>
  </si>
  <si>
    <t>(2) Atotech sale completed on January, 31 2017.</t>
  </si>
  <si>
    <t xml:space="preserve">FINANCIAL HIGHLIGHTS </t>
  </si>
  <si>
    <r>
      <t xml:space="preserve">Operating cash flow </t>
    </r>
    <r>
      <rPr>
        <vertAlign val="superscript"/>
        <sz val="9"/>
        <rFont val="Arial"/>
        <family val="2"/>
      </rPr>
      <t>(5)</t>
    </r>
  </si>
  <si>
    <t>(2) Including acquisitions and increases in non current⁠-⁠loans.</t>
  </si>
  <si>
    <t>(3) Organic investments = net investments excluding acquisitions, asset sales and other operations with non-controlling interests.</t>
  </si>
  <si>
    <t>OPERATIONAL HIGHLIGHTS</t>
  </si>
  <si>
    <r>
      <t>Refined product sales excluding Trading and bulk sales</t>
    </r>
    <r>
      <rPr>
        <b/>
        <vertAlign val="superscript"/>
        <sz val="9"/>
        <rFont val="Arial"/>
        <family val="2"/>
      </rPr>
      <t> (1)</t>
    </r>
  </si>
  <si>
    <t>Trading sales</t>
  </si>
  <si>
    <t>Bulk sales</t>
  </si>
  <si>
    <t>Refined product sales including Trading and bulk sales</t>
  </si>
  <si>
    <t>(1) Excludes trading and bulk refining sales.</t>
  </si>
  <si>
    <t>PETROLEUM PRODUCT SALES (EXCLUDING TRADING AND BULK SALES)</t>
  </si>
  <si>
    <t>Benelux</t>
  </si>
  <si>
    <r>
      <t>Italy</t>
    </r>
    <r>
      <rPr>
        <vertAlign val="superscript"/>
        <sz val="9"/>
        <rFont val="Arial"/>
        <family val="2"/>
      </rPr>
      <t xml:space="preserve"> </t>
    </r>
  </si>
  <si>
    <t>Portugal</t>
  </si>
  <si>
    <t>A compléter</t>
  </si>
  <si>
    <t>TOTAL EUROPE</t>
  </si>
  <si>
    <t>Northern Africa</t>
  </si>
  <si>
    <t>Western Africa</t>
  </si>
  <si>
    <t>Eastern Africa</t>
  </si>
  <si>
    <t>Southern Africa</t>
  </si>
  <si>
    <t>Central Africa</t>
  </si>
  <si>
    <t>Caribbean Islands</t>
  </si>
  <si>
    <t>Latin America</t>
  </si>
  <si>
    <t>TOTAL AMERICAS</t>
  </si>
  <si>
    <t>Jordan, Lebanon, Saudi Arabia, Turkey and others</t>
  </si>
  <si>
    <t>TOTAL MIDDLE EAST</t>
  </si>
  <si>
    <t>East Asia</t>
  </si>
  <si>
    <t>Pacific</t>
  </si>
  <si>
    <t>Indian Ocean islands</t>
  </si>
  <si>
    <t>TOTAL ASIA-PACIFIC</t>
  </si>
  <si>
    <t>TOTAL WORLDWIDE</t>
  </si>
  <si>
    <t>(1) Represents supply to African non consolidated group companies and third parties.</t>
  </si>
  <si>
    <t>﻿By main products and for Network and Lubricants activities</t>
  </si>
  <si>
    <t>LPG</t>
  </si>
  <si>
    <t>Avgas and jet fuel</t>
  </si>
  <si>
    <t>Solvents</t>
  </si>
  <si>
    <t>Other products</t>
  </si>
  <si>
    <r>
      <t>1,845</t>
    </r>
    <r>
      <rPr>
        <b/>
        <vertAlign val="superscript"/>
        <sz val="9"/>
        <color rgb="FFFFC800"/>
        <rFont val="Arial"/>
        <family val="2"/>
      </rPr>
      <t xml:space="preserve"> (1)</t>
    </r>
  </si>
  <si>
    <t>(1) Split products restarted due to a regularization on Special fluids US and Distillates Deutchland.</t>
  </si>
  <si>
    <r>
      <t>SERVICE-STATIONS</t>
    </r>
    <r>
      <rPr>
        <b/>
        <vertAlign val="superscript"/>
        <sz val="12"/>
        <color rgb="FFFF6E23"/>
        <rFont val="Arial"/>
        <family val="2"/>
      </rPr>
      <t xml:space="preserve"> (1)</t>
    </r>
  </si>
  <si>
    <t>Eastern Europe (Poland)</t>
  </si>
  <si>
    <r>
      <t>AS 24 network (for heavy-duty vehicles)</t>
    </r>
    <r>
      <rPr>
        <b/>
        <vertAlign val="superscript"/>
        <sz val="9"/>
        <rFont val="Arial"/>
        <family val="2"/>
      </rPr>
      <t xml:space="preserve"> </t>
    </r>
    <r>
      <rPr>
        <vertAlign val="superscript"/>
        <sz val="9"/>
        <rFont val="Arial"/>
        <family val="2"/>
      </rPr>
      <t>(2)</t>
    </r>
  </si>
  <si>
    <t xml:space="preserve">Eastern Africa </t>
  </si>
  <si>
    <t>Mexico</t>
  </si>
  <si>
    <t xml:space="preserve">Caribbean Islands </t>
  </si>
  <si>
    <t>Jordan, Lebanon, Turkey and Saudi Arabia</t>
  </si>
  <si>
    <t>(1) Company-branded service-stations: TotalEnergies, Access, Elan and AS 24, including service-stations owned by third-parties and those currently being converted. Turkey is reported under the Middle East region.</t>
  </si>
  <si>
    <t>(2) 2020 and 2021 data restated to exclude third-parties accepting the AS 24 card, previously reported in this figures.</t>
  </si>
  <si>
    <t>EV CHARGE POINTS</t>
  </si>
  <si>
    <t>Rest of the world</t>
  </si>
  <si>
    <r>
      <t xml:space="preserve">Total Worldwide </t>
    </r>
    <r>
      <rPr>
        <vertAlign val="superscript"/>
        <sz val="9"/>
        <color rgb="FFFFC800"/>
        <rFont val="Arial"/>
        <family val="2"/>
      </rPr>
      <t>(1)</t>
    </r>
  </si>
  <si>
    <t>(1) 2020 and 2021 data restated to include the number of charging stations of the Asia-Pacific region not previously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</si>
</sst>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0.00;\(#,##0.00\)"/>
    <numFmt numFmtId="166" formatCode="#,##0.0;\(#,##0.0\)"/>
    <numFmt numFmtId="167" formatCode="0.0%"/>
    <numFmt numFmtId="168" formatCode="0.0"/>
    <numFmt numFmtId="169" formatCode="#,##0.0"/>
    <numFmt numFmtId="170" formatCode="#,##0;[Red]#,##0"/>
    <numFmt numFmtId="171" formatCode="&quot;(&quot;0&quot;)&quot;"/>
    <numFmt numFmtId="172" formatCode="_-* #,##0_-;\-* #,##0_-;_-* &quot;-&quot;??_-;_-@_-"/>
    <numFmt numFmtId="173" formatCode="#,##0.0;\(#,##0.0\);&quot;-&quot;"/>
    <numFmt numFmtId="174" formatCode="#,##0;\(#,##0\);&quot;-&quot;"/>
    <numFmt numFmtId="175" formatCode="#,##0.000000;\(#,##0.000000\)"/>
    <numFmt numFmtId="176" formatCode="#,##0.00000;\(#,##0.00000\)"/>
    <numFmt numFmtId="177" formatCode="#.##0"/>
    <numFmt numFmtId="178" formatCode="#,##0.0_);\(#,##0.0\)"/>
    <numFmt numFmtId="179" formatCode="_-* #,##0.0_-;\-* #,##0.0_-;_-* &quot;-&quot;??_-;_-@_-"/>
  </numFmts>
  <fonts count="165">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FF6E23"/>
      <name val="Arial"/>
      <family val="2"/>
    </font>
    <font>
      <i/>
      <sz val="10"/>
      <color theme="4"/>
      <name val="Arial"/>
      <family val="2"/>
    </font>
    <font>
      <b/>
      <sz val="9"/>
      <name val="Arial"/>
      <family val="2"/>
    </font>
    <font>
      <sz val="9"/>
      <name val="Arial"/>
      <family val="2"/>
    </font>
    <font>
      <vertAlign val="superscript"/>
      <sz val="9"/>
      <name val="Arial"/>
      <family val="2"/>
    </font>
    <font>
      <b/>
      <vertAlign val="superscript"/>
      <sz val="9"/>
      <name val="Arial"/>
      <family val="2"/>
    </font>
    <font>
      <sz val="8"/>
      <color theme="1"/>
      <name val="Arial"/>
      <family val="2"/>
    </font>
    <font>
      <b/>
      <vertAlign val="superscript"/>
      <sz val="12"/>
      <color rgb="FFFF6E23"/>
      <name val="Arial"/>
      <family val="2"/>
    </font>
    <font>
      <sz val="10"/>
      <color theme="1"/>
      <name val="Arial"/>
      <family val="2"/>
    </font>
    <font>
      <i/>
      <sz val="10"/>
      <color rgb="FF3876AF"/>
      <name val="Arial"/>
      <family val="2"/>
    </font>
    <font>
      <sz val="12"/>
      <color rgb="FF3876AF"/>
      <name val="Calibri"/>
      <family val="2"/>
      <scheme val="minor"/>
    </font>
    <font>
      <sz val="12"/>
      <color rgb="FF000000"/>
      <name val="Calibri"/>
      <family val="2"/>
      <scheme val="minor"/>
    </font>
    <font>
      <b/>
      <sz val="12"/>
      <color rgb="FF000000"/>
      <name val="Calibri"/>
      <family val="2"/>
      <scheme val="minor"/>
    </font>
    <font>
      <b/>
      <sz val="12"/>
      <color theme="1"/>
      <name val="Calibri"/>
      <family val="2"/>
      <scheme val="minor"/>
    </font>
    <font>
      <sz val="12"/>
      <color rgb="FFFF6E23"/>
      <name val="Arial"/>
      <family val="2"/>
    </font>
    <font>
      <sz val="8"/>
      <color rgb="FF000000"/>
      <name val="Arial"/>
      <family val="2"/>
    </font>
    <font>
      <b/>
      <sz val="10"/>
      <color theme="4"/>
      <name val="Arial"/>
      <family val="2"/>
    </font>
    <font>
      <b/>
      <sz val="10"/>
      <color rgb="FFFF6E23"/>
      <name val="Arial"/>
      <family val="2"/>
    </font>
    <font>
      <b/>
      <sz val="12"/>
      <color rgb="FF542C73"/>
      <name val="Arial"/>
      <family val="2"/>
    </font>
    <font>
      <b/>
      <sz val="10"/>
      <color rgb="FF542C73"/>
      <name val="Arial"/>
      <family val="2"/>
    </font>
    <font>
      <sz val="9"/>
      <color indexed="44"/>
      <name val="Arial"/>
      <family val="2"/>
    </font>
    <font>
      <b/>
      <sz val="9"/>
      <color theme="0"/>
      <name val="Arial"/>
      <family val="2"/>
    </font>
    <font>
      <b/>
      <sz val="12"/>
      <color indexed="40"/>
      <name val="Arial"/>
      <family val="2"/>
    </font>
    <font>
      <sz val="8"/>
      <name val="Arial"/>
      <family val="2"/>
    </font>
    <font>
      <i/>
      <sz val="8"/>
      <name val="Arial"/>
      <family val="2"/>
    </font>
    <font>
      <sz val="9"/>
      <color theme="1"/>
      <name val="Arial"/>
      <family val="2"/>
    </font>
    <font>
      <u/>
      <sz val="12"/>
      <color theme="10"/>
      <name val="Calibri"/>
      <family val="2"/>
      <scheme val="minor"/>
    </font>
    <font>
      <u/>
      <sz val="12"/>
      <color theme="11"/>
      <name val="Calibri"/>
      <family val="2"/>
      <scheme val="minor"/>
    </font>
    <font>
      <b/>
      <sz val="9"/>
      <color theme="1"/>
      <name val="Arial"/>
      <family val="2"/>
    </font>
    <font>
      <sz val="12"/>
      <color rgb="FFFA7D00"/>
      <name val="Calibri"/>
      <family val="2"/>
      <scheme val="minor"/>
    </font>
    <font>
      <sz val="12"/>
      <name val="Arial"/>
      <family val="2"/>
    </font>
    <font>
      <b/>
      <vertAlign val="superscript"/>
      <sz val="9"/>
      <color rgb="FF3876AF"/>
      <name val="Arial"/>
      <family val="2"/>
    </font>
    <font>
      <sz val="8"/>
      <color theme="1"/>
      <name val="Krungthep"/>
      <family val="2"/>
    </font>
    <font>
      <b/>
      <sz val="12"/>
      <color rgb="FFFF6E23"/>
      <name val="Krungthep"/>
      <family val="2"/>
    </font>
    <font>
      <sz val="12"/>
      <color rgb="FFFF0000"/>
      <name val="Calibri"/>
      <family val="2"/>
      <scheme val="minor"/>
    </font>
    <font>
      <sz val="12"/>
      <name val="Calibri"/>
      <family val="2"/>
      <scheme val="minor"/>
    </font>
    <font>
      <strike/>
      <sz val="8"/>
      <color theme="1"/>
      <name val="Arial"/>
      <family val="2"/>
    </font>
    <font>
      <sz val="9"/>
      <color rgb="FF000000"/>
      <name val="Arial"/>
      <family val="2"/>
    </font>
    <font>
      <b/>
      <sz val="10"/>
      <name val="Arial"/>
      <family val="2"/>
    </font>
    <font>
      <i/>
      <sz val="8"/>
      <color theme="1"/>
      <name val="Arial"/>
      <family val="2"/>
    </font>
    <font>
      <vertAlign val="superscript"/>
      <sz val="9"/>
      <color theme="1"/>
      <name val="Arial"/>
      <family val="2"/>
    </font>
    <font>
      <i/>
      <sz val="10"/>
      <color theme="1"/>
      <name val="Arial"/>
      <family val="2"/>
    </font>
    <font>
      <strike/>
      <sz val="9"/>
      <name val="Arial"/>
      <family val="2"/>
    </font>
    <font>
      <b/>
      <strike/>
      <sz val="10"/>
      <color rgb="FF3876AF"/>
      <name val="Arial"/>
      <family val="2"/>
    </font>
    <font>
      <b/>
      <strike/>
      <sz val="9"/>
      <name val="Arial"/>
      <family val="2"/>
    </font>
    <font>
      <vertAlign val="superscript"/>
      <sz val="8"/>
      <color theme="1"/>
      <name val="Arial"/>
      <family val="2"/>
    </font>
    <font>
      <sz val="10"/>
      <name val="Arial"/>
      <family val="2"/>
    </font>
    <font>
      <b/>
      <sz val="10"/>
      <color theme="1"/>
      <name val="Arial"/>
      <family val="2"/>
    </font>
    <font>
      <b/>
      <vertAlign val="superscript"/>
      <sz val="10"/>
      <color theme="1"/>
      <name val="Arial"/>
      <family val="2"/>
    </font>
    <font>
      <sz val="8"/>
      <color theme="1"/>
      <name val="Arial Italic"/>
    </font>
    <font>
      <b/>
      <sz val="12"/>
      <color rgb="FFFF6E23"/>
      <name val="Lucida Sans Unicode"/>
      <family val="2"/>
    </font>
    <font>
      <b/>
      <sz val="12"/>
      <color rgb="FFFF6E23"/>
      <name val="Arial Bold"/>
      <family val="2"/>
    </font>
    <font>
      <b/>
      <u/>
      <sz val="12"/>
      <color rgb="FFFF0000"/>
      <name val="Calibri"/>
      <family val="2"/>
      <scheme val="minor"/>
    </font>
    <font>
      <b/>
      <sz val="9"/>
      <color rgb="FF0052FF"/>
      <name val="Arial"/>
      <family val="2"/>
    </font>
    <font>
      <b/>
      <sz val="10"/>
      <color rgb="FFCA5B78"/>
      <name val="Arial"/>
      <family val="2"/>
    </font>
    <font>
      <b/>
      <sz val="9"/>
      <color rgb="FF542C73"/>
      <name val="Arial"/>
      <family val="2"/>
    </font>
    <font>
      <b/>
      <sz val="9"/>
      <color rgb="FFCA5B78"/>
      <name val="Arial"/>
      <family val="2"/>
    </font>
    <font>
      <b/>
      <sz val="8"/>
      <color theme="1"/>
      <name val="Arial"/>
      <family val="2"/>
    </font>
    <font>
      <i/>
      <sz val="10"/>
      <color rgb="FF542C73"/>
      <name val="Arial"/>
      <family val="2"/>
    </font>
    <font>
      <sz val="8"/>
      <color theme="1"/>
      <name val="Calibri"/>
      <family val="2"/>
      <scheme val="minor"/>
    </font>
    <font>
      <sz val="10"/>
      <color theme="1"/>
      <name val="Krungthep"/>
      <family val="2"/>
    </font>
    <font>
      <b/>
      <vertAlign val="superscript"/>
      <sz val="10"/>
      <name val="Arial"/>
      <family val="2"/>
    </font>
    <font>
      <b/>
      <sz val="12"/>
      <color rgb="FFFF0000"/>
      <name val="Calibri"/>
      <family val="2"/>
      <scheme val="minor"/>
    </font>
    <font>
      <sz val="12"/>
      <color theme="1"/>
      <name val="Calibri (Corps)"/>
    </font>
    <font>
      <b/>
      <sz val="9"/>
      <color rgb="FF8C2365"/>
      <name val="Arial"/>
      <family val="2"/>
    </font>
    <font>
      <sz val="8"/>
      <color rgb="FFFF0000"/>
      <name val="Arial"/>
      <family val="2"/>
    </font>
    <font>
      <b/>
      <sz val="16"/>
      <color theme="0"/>
      <name val="Arial "/>
    </font>
    <font>
      <b/>
      <sz val="16"/>
      <color theme="0"/>
      <name val="Arial"/>
      <family val="2"/>
    </font>
    <font>
      <b/>
      <sz val="16"/>
      <color rgb="FF285AFF"/>
      <name val="Arial"/>
      <family val="2"/>
    </font>
    <font>
      <b/>
      <sz val="16"/>
      <color rgb="FFFF0000"/>
      <name val="Arial"/>
      <family val="2"/>
    </font>
    <font>
      <b/>
      <sz val="16"/>
      <color rgb="FF32C8C8"/>
      <name val="Arial"/>
      <family val="2"/>
    </font>
    <font>
      <b/>
      <sz val="16"/>
      <color rgb="FF96E600"/>
      <name val="Arial"/>
      <family val="2"/>
    </font>
    <font>
      <b/>
      <sz val="16"/>
      <color rgb="FFFFC800"/>
      <name val="Arial"/>
      <family val="2"/>
    </font>
    <font>
      <b/>
      <sz val="12"/>
      <color rgb="FFFF0000"/>
      <name val="Arial"/>
      <family val="2"/>
    </font>
    <font>
      <b/>
      <sz val="10"/>
      <color rgb="FF285AFF"/>
      <name val="Arial"/>
      <family val="2"/>
    </font>
    <font>
      <b/>
      <sz val="10"/>
      <color rgb="FFFFC800"/>
      <name val="Arial"/>
      <family val="2"/>
    </font>
    <font>
      <b/>
      <sz val="10"/>
      <color rgb="FF96E600"/>
      <name val="Arial"/>
      <family val="2"/>
    </font>
    <font>
      <b/>
      <sz val="9"/>
      <color rgb="FF285AFF"/>
      <name val="Arial"/>
      <family val="2"/>
    </font>
    <font>
      <b/>
      <sz val="10"/>
      <color rgb="FF009BFF"/>
      <name val="Arial"/>
      <family val="2"/>
    </font>
    <font>
      <b/>
      <sz val="9"/>
      <color rgb="FF009BFF"/>
      <name val="Arial"/>
      <family val="2"/>
    </font>
    <font>
      <b/>
      <sz val="10"/>
      <color rgb="FFFF0000"/>
      <name val="Arial"/>
      <family val="2"/>
    </font>
    <font>
      <b/>
      <sz val="10"/>
      <color rgb="FF32C8C8"/>
      <name val="Arial"/>
      <family val="2"/>
    </font>
    <font>
      <b/>
      <sz val="9"/>
      <color rgb="FF32C8C8"/>
      <name val="Arial"/>
      <family val="2"/>
    </font>
    <font>
      <sz val="9"/>
      <color rgb="FF32C8C8"/>
      <name val="Arial"/>
      <family val="2"/>
    </font>
    <font>
      <b/>
      <vertAlign val="superscript"/>
      <sz val="9"/>
      <color rgb="FF32C8C8"/>
      <name val="Arial"/>
      <family val="2"/>
    </font>
    <font>
      <b/>
      <vertAlign val="superscript"/>
      <sz val="10"/>
      <color rgb="FF32C8C8"/>
      <name val="Arial"/>
      <family val="2"/>
    </font>
    <font>
      <b/>
      <sz val="9"/>
      <color rgb="FF96E600"/>
      <name val="Arial"/>
      <family val="2"/>
    </font>
    <font>
      <b/>
      <sz val="9"/>
      <color rgb="FFFFC800"/>
      <name val="Arial"/>
      <family val="2"/>
    </font>
    <font>
      <b/>
      <vertAlign val="superscript"/>
      <sz val="9"/>
      <color rgb="FFFFC800"/>
      <name val="Arial"/>
      <family val="2"/>
    </font>
    <font>
      <b/>
      <sz val="9"/>
      <color rgb="FF32C8C8"/>
      <name val="Arial Bold"/>
      <family val="2"/>
    </font>
    <font>
      <b/>
      <sz val="9"/>
      <color rgb="FFFF0000"/>
      <name val="Arial"/>
      <family val="2"/>
    </font>
    <font>
      <b/>
      <sz val="10"/>
      <color rgb="FF00976D"/>
      <name val="Arial"/>
      <family val="2"/>
    </font>
    <font>
      <sz val="9"/>
      <color rgb="FFFF0000"/>
      <name val="Arial"/>
      <family val="2"/>
    </font>
    <font>
      <sz val="8"/>
      <color rgb="FFFF0000"/>
      <name val="Calibri"/>
      <family val="2"/>
      <scheme val="minor"/>
    </font>
    <font>
      <b/>
      <sz val="12"/>
      <color rgb="FFFF6E23"/>
      <name val="HelveticaNeueLT Com 23 UltLtEx"/>
      <family val="2"/>
    </font>
    <font>
      <b/>
      <sz val="10"/>
      <color rgb="FF8C2365"/>
      <name val="Arial"/>
      <family val="2"/>
    </font>
    <font>
      <b/>
      <sz val="10"/>
      <color rgb="FFCF3087"/>
      <name val="Arial"/>
      <family val="2"/>
    </font>
    <font>
      <b/>
      <sz val="9"/>
      <color rgb="FFCF3087"/>
      <name val="Arial"/>
      <family val="2"/>
    </font>
    <font>
      <i/>
      <sz val="12"/>
      <color theme="4"/>
      <name val="Calibri"/>
      <family val="2"/>
      <scheme val="minor"/>
    </font>
    <font>
      <i/>
      <sz val="10"/>
      <name val="Arial"/>
      <family val="2"/>
    </font>
    <font>
      <b/>
      <sz val="10"/>
      <color rgb="FF3876AF"/>
      <name val="Arial"/>
      <family val="2"/>
    </font>
    <font>
      <sz val="8"/>
      <color theme="1"/>
      <name val="Noteworthy Bold"/>
      <family val="2"/>
    </font>
    <font>
      <b/>
      <vertAlign val="superscript"/>
      <sz val="10"/>
      <color rgb="FF3876AF"/>
      <name val="Arial"/>
      <family val="2"/>
    </font>
    <font>
      <b/>
      <i/>
      <sz val="10"/>
      <name val="Arial"/>
      <family val="2"/>
    </font>
    <font>
      <b/>
      <sz val="9"/>
      <color theme="4"/>
      <name val="Arial"/>
      <family val="2"/>
    </font>
    <font>
      <sz val="8"/>
      <color rgb="FF000000"/>
      <name val="Krungthep"/>
    </font>
    <font>
      <sz val="10"/>
      <name val="Arial Italic"/>
    </font>
    <font>
      <i/>
      <sz val="10"/>
      <name val="Arial Italic"/>
      <family val="2"/>
    </font>
    <font>
      <i/>
      <sz val="9"/>
      <name val="Arial"/>
      <family val="2"/>
    </font>
    <font>
      <b/>
      <i/>
      <sz val="9"/>
      <color rgb="FF285AFF"/>
      <name val="Arial"/>
      <family val="2"/>
    </font>
    <font>
      <b/>
      <i/>
      <sz val="9"/>
      <name val="Arial"/>
      <family val="2"/>
    </font>
    <font>
      <sz val="12"/>
      <color rgb="FF32C8C8"/>
      <name val="Calibri"/>
      <family val="2"/>
      <scheme val="minor"/>
    </font>
    <font>
      <b/>
      <i/>
      <sz val="9"/>
      <color rgb="FF009BFF"/>
      <name val="Arial"/>
      <family val="2"/>
    </font>
    <font>
      <i/>
      <sz val="9"/>
      <color rgb="FF009BFF"/>
      <name val="Arial"/>
      <family val="2"/>
    </font>
    <font>
      <i/>
      <sz val="9"/>
      <color theme="1"/>
      <name val="Arial"/>
      <family val="2"/>
    </font>
    <font>
      <i/>
      <sz val="9"/>
      <color rgb="FFFF0000"/>
      <name val="Arial"/>
      <family val="2"/>
    </font>
    <font>
      <i/>
      <sz val="9"/>
      <color rgb="FF32C8C8"/>
      <name val="Arial Bold"/>
    </font>
    <font>
      <i/>
      <sz val="9"/>
      <color rgb="FF32C8C8"/>
      <name val="Arial"/>
      <family val="2"/>
    </font>
    <font>
      <sz val="10"/>
      <color rgb="FF32C8C8"/>
      <name val="Arial"/>
      <family val="2"/>
    </font>
    <font>
      <b/>
      <sz val="9"/>
      <color rgb="FF96E600"/>
      <name val="Arial Bold"/>
    </font>
    <font>
      <sz val="12"/>
      <color rgb="FFFF6E23"/>
      <name val="Calibri"/>
      <family val="2"/>
      <scheme val="minor"/>
    </font>
    <font>
      <sz val="12"/>
      <color theme="2" tint="-0.249977111117893"/>
      <name val="Calibri"/>
      <family val="2"/>
      <scheme val="minor"/>
    </font>
    <font>
      <b/>
      <sz val="12"/>
      <color theme="2" tint="-0.249977111117893"/>
      <name val="Arial"/>
      <family val="2"/>
    </font>
    <font>
      <sz val="9"/>
      <color rgb="FFFF0000"/>
      <name val="Calibri"/>
      <family val="2"/>
      <scheme val="minor"/>
    </font>
    <font>
      <sz val="8"/>
      <color theme="0"/>
      <name val="Arial"/>
      <family val="2"/>
    </font>
    <font>
      <sz val="7"/>
      <name val="Arial"/>
      <family val="2"/>
    </font>
    <font>
      <b/>
      <sz val="16"/>
      <color theme="8"/>
      <name val="Arial"/>
      <family val="2"/>
    </font>
    <font>
      <b/>
      <sz val="16"/>
      <color rgb="FF00B0F0"/>
      <name val="Arial"/>
      <family val="2"/>
    </font>
    <font>
      <u/>
      <sz val="11"/>
      <color theme="10"/>
      <name val="Calibri"/>
      <family val="2"/>
      <scheme val="minor"/>
    </font>
    <font>
      <b/>
      <vertAlign val="superscript"/>
      <sz val="11.5"/>
      <color rgb="FF32C8C8"/>
      <name val="Arial"/>
      <family val="2"/>
    </font>
    <font>
      <b/>
      <i/>
      <vertAlign val="superscript"/>
      <sz val="10"/>
      <name val="Arial"/>
      <family val="2"/>
    </font>
    <font>
      <b/>
      <i/>
      <sz val="9"/>
      <color rgb="FF32C8C8"/>
      <name val="Arial"/>
      <family val="2"/>
    </font>
    <font>
      <sz val="8"/>
      <name val="Calibri"/>
      <family val="2"/>
      <scheme val="minor"/>
    </font>
    <font>
      <b/>
      <sz val="8"/>
      <name val="Arial"/>
      <family val="2"/>
    </font>
    <font>
      <sz val="8"/>
      <name val="Krungthep"/>
      <family val="2"/>
    </font>
    <font>
      <b/>
      <sz val="24"/>
      <color rgb="FFFF0000"/>
      <name val="Arial"/>
      <family val="2"/>
    </font>
    <font>
      <strike/>
      <sz val="12"/>
      <color rgb="FF000000"/>
      <name val="Calibri"/>
      <family val="2"/>
      <scheme val="minor"/>
    </font>
    <font>
      <sz val="8"/>
      <name val="Arial Italic"/>
    </font>
    <font>
      <b/>
      <sz val="10"/>
      <color rgb="FF24CA97"/>
      <name val="Arial"/>
      <family val="2"/>
    </font>
    <font>
      <b/>
      <sz val="9"/>
      <color rgb="FF24CA97"/>
      <name val="Arial"/>
      <family val="2"/>
    </font>
    <font>
      <b/>
      <i/>
      <sz val="9"/>
      <color rgb="FF24CA97"/>
      <name val="Arial"/>
      <family val="2"/>
    </font>
    <font>
      <b/>
      <vertAlign val="superscript"/>
      <sz val="9"/>
      <color rgb="FF24CA97"/>
      <name val="Arial"/>
      <family val="2"/>
    </font>
    <font>
      <b/>
      <i/>
      <vertAlign val="superscript"/>
      <sz val="9"/>
      <color rgb="FF24CA97"/>
      <name val="Arial"/>
      <family val="2"/>
    </font>
    <font>
      <vertAlign val="superscript"/>
      <sz val="9"/>
      <color rgb="FF24CA97"/>
      <name val="Arial"/>
      <family val="2"/>
    </font>
    <font>
      <sz val="10"/>
      <color rgb="FF24CA97"/>
      <name val="Arial"/>
      <family val="2"/>
    </font>
    <font>
      <i/>
      <sz val="10"/>
      <color rgb="FF24CA97"/>
      <name val="Arial"/>
      <family val="2"/>
    </font>
    <font>
      <sz val="10"/>
      <color rgb="FF374648"/>
      <name val="Arial"/>
      <family val="2"/>
    </font>
    <font>
      <b/>
      <sz val="9"/>
      <color indexed="81"/>
      <name val="Tahoma"/>
      <family val="2"/>
    </font>
    <font>
      <sz val="9"/>
      <color indexed="81"/>
      <name val="Tahoma"/>
      <family val="2"/>
    </font>
    <font>
      <vertAlign val="superscript"/>
      <sz val="9"/>
      <color rgb="FFFFC800"/>
      <name val="Arial"/>
      <family val="2"/>
    </font>
    <font>
      <sz val="11"/>
      <name val="Calibri"/>
      <family val="2"/>
      <scheme val="minor"/>
    </font>
    <font>
      <sz val="8"/>
      <color rgb="FF000000"/>
      <name val="Noteworthy Bold"/>
    </font>
    <font>
      <vertAlign val="superscript"/>
      <sz val="9"/>
      <color rgb="FF000000"/>
      <name val="Arial"/>
      <family val="2"/>
    </font>
    <font>
      <b/>
      <sz val="10"/>
      <color rgb="FF000000"/>
      <name val="Arial"/>
      <family val="2"/>
    </font>
    <font>
      <b/>
      <vertAlign val="superscript"/>
      <sz val="10"/>
      <color rgb="FF000000"/>
      <name val="Arial"/>
      <family val="2"/>
    </font>
    <font>
      <b/>
      <i/>
      <sz val="10"/>
      <color rgb="FF000000"/>
      <name val="Arial"/>
      <family val="2"/>
    </font>
    <font>
      <b/>
      <i/>
      <vertAlign val="superscript"/>
      <sz val="10"/>
      <color rgb="FF000000"/>
      <name val="Arial"/>
      <family val="2"/>
    </font>
    <font>
      <b/>
      <vertAlign val="superscript"/>
      <sz val="11.5"/>
      <name val="Arial"/>
      <family val="2"/>
    </font>
    <font>
      <sz val="8"/>
      <name val="Arial"/>
    </font>
  </fonts>
  <fills count="32">
    <fill>
      <patternFill patternType="none"/>
    </fill>
    <fill>
      <patternFill patternType="gray125"/>
    </fill>
    <fill>
      <patternFill patternType="solid">
        <fgColor theme="0" tint="-0.14996795556505021"/>
        <bgColor theme="0"/>
      </patternFill>
    </fill>
    <fill>
      <patternFill patternType="solid">
        <fgColor theme="0"/>
        <bgColor rgb="FFC0C0C0"/>
      </patternFill>
    </fill>
    <fill>
      <patternFill patternType="solid">
        <fgColor rgb="FFD9D9D9"/>
        <bgColor rgb="FFC0C0C0"/>
      </patternFill>
    </fill>
    <fill>
      <patternFill patternType="solid">
        <fgColor rgb="FFFFFFFF"/>
        <bgColor rgb="FFC0C0C0"/>
      </patternFill>
    </fill>
    <fill>
      <patternFill patternType="solid">
        <fgColor theme="0"/>
        <bgColor indexed="64"/>
      </patternFill>
    </fill>
    <fill>
      <patternFill patternType="solid">
        <fgColor rgb="FFD6DFED"/>
        <bgColor indexed="64"/>
      </patternFill>
    </fill>
    <fill>
      <patternFill patternType="solid">
        <fgColor indexed="40"/>
        <bgColor indexed="49"/>
      </patternFill>
    </fill>
    <fill>
      <patternFill patternType="solid">
        <fgColor rgb="FFF2F2F2"/>
        <bgColor theme="0"/>
      </patternFill>
    </fill>
    <fill>
      <patternFill patternType="solid">
        <fgColor rgb="FFF2F2F2"/>
        <bgColor rgb="FFC0C0C0"/>
      </patternFill>
    </fill>
    <fill>
      <patternFill patternType="solid">
        <fgColor rgb="FFF2F2F2"/>
        <bgColor indexed="64"/>
      </patternFill>
    </fill>
    <fill>
      <patternFill patternType="solid">
        <fgColor rgb="FFF2F2F2"/>
      </patternFill>
    </fill>
    <fill>
      <patternFill patternType="solid">
        <fgColor theme="0" tint="-4.9989318521683403E-2"/>
        <bgColor indexed="64"/>
      </patternFill>
    </fill>
    <fill>
      <patternFill patternType="solid">
        <fgColor rgb="FFD4C4D6"/>
      </patternFill>
    </fill>
    <fill>
      <patternFill patternType="solid">
        <fgColor theme="0"/>
      </patternFill>
    </fill>
    <fill>
      <patternFill patternType="solid">
        <fgColor theme="0" tint="-4.9989318521683403E-2"/>
        <bgColor rgb="FFC0C0C0"/>
      </patternFill>
    </fill>
    <fill>
      <patternFill patternType="solid">
        <fgColor theme="0" tint="-4.9989318521683403E-2"/>
        <bgColor indexed="65"/>
      </patternFill>
    </fill>
    <fill>
      <patternFill patternType="solid">
        <fgColor rgb="FFCDE8D9"/>
      </patternFill>
    </fill>
    <fill>
      <patternFill patternType="solid">
        <fgColor rgb="FFD4C4D2"/>
      </patternFill>
    </fill>
    <fill>
      <patternFill patternType="solid">
        <fgColor rgb="FF285AFF"/>
        <bgColor indexed="64"/>
      </patternFill>
    </fill>
    <fill>
      <patternFill patternType="solid">
        <fgColor rgb="FFFF0000"/>
        <bgColor indexed="64"/>
      </patternFill>
    </fill>
    <fill>
      <patternFill patternType="solid">
        <fgColor rgb="FF32C8C8"/>
        <bgColor indexed="64"/>
      </patternFill>
    </fill>
    <fill>
      <patternFill patternType="solid">
        <fgColor rgb="FF96E600"/>
        <bgColor indexed="64"/>
      </patternFill>
    </fill>
    <fill>
      <patternFill patternType="solid">
        <fgColor rgb="FFFFC800"/>
        <bgColor indexed="64"/>
      </patternFill>
    </fill>
    <fill>
      <patternFill patternType="solid">
        <fgColor theme="9"/>
        <bgColor rgb="FFC0C0C0"/>
      </patternFill>
    </fill>
    <fill>
      <patternFill patternType="solid">
        <fgColor theme="0" tint="-4.9989318521683403E-2"/>
        <bgColor theme="0"/>
      </patternFill>
    </fill>
    <fill>
      <patternFill patternType="solid">
        <fgColor theme="0" tint="-0.14999847407452621"/>
        <bgColor rgb="FFC0C0C0"/>
      </patternFill>
    </fill>
    <fill>
      <patternFill patternType="solid">
        <fgColor rgb="FF00B0F0"/>
        <bgColor indexed="64"/>
      </patternFill>
    </fill>
    <fill>
      <patternFill patternType="solid">
        <fgColor rgb="FFFFFFFF"/>
        <bgColor indexed="64"/>
      </patternFill>
    </fill>
    <fill>
      <patternFill patternType="solid">
        <fgColor rgb="FFFFFF00"/>
        <bgColor rgb="FFC0C0C0"/>
      </patternFill>
    </fill>
    <fill>
      <patternFill patternType="solid">
        <fgColor rgb="FF00A37F"/>
        <bgColor indexed="64"/>
      </patternFill>
    </fill>
  </fills>
  <borders count="124">
    <border>
      <left/>
      <right/>
      <top/>
      <bottom/>
      <diagonal/>
    </border>
    <border>
      <left/>
      <right/>
      <top/>
      <bottom style="thin">
        <color rgb="FF264D93"/>
      </bottom>
      <diagonal/>
    </border>
    <border>
      <left/>
      <right/>
      <top/>
      <bottom style="thin">
        <color theme="1"/>
      </bottom>
      <diagonal/>
    </border>
    <border>
      <left/>
      <right/>
      <top/>
      <bottom style="thin">
        <color rgb="FFE6E6E6"/>
      </bottom>
      <diagonal/>
    </border>
    <border>
      <left/>
      <right/>
      <top style="thin">
        <color rgb="FFEBEBEB"/>
      </top>
      <bottom style="thin">
        <color rgb="FFEBEBEB"/>
      </bottom>
      <diagonal/>
    </border>
    <border>
      <left/>
      <right/>
      <top/>
      <bottom style="thin">
        <color rgb="FF3876AF"/>
      </bottom>
      <diagonal/>
    </border>
    <border>
      <left/>
      <right/>
      <top style="thin">
        <color rgb="FFEBEBEB"/>
      </top>
      <bottom style="thin">
        <color rgb="FFE6E6E6"/>
      </bottom>
      <diagonal/>
    </border>
    <border>
      <left/>
      <right/>
      <top style="thin">
        <color rgb="FFE6E6E6"/>
      </top>
      <bottom style="thin">
        <color rgb="FF3876AF"/>
      </bottom>
      <diagonal/>
    </border>
    <border>
      <left/>
      <right style="thick">
        <color theme="0"/>
      </right>
      <top/>
      <bottom style="thin">
        <color rgb="FFE6E6E6"/>
      </bottom>
      <diagonal/>
    </border>
    <border>
      <left/>
      <right/>
      <top style="thin">
        <color rgb="FFEFEFEF"/>
      </top>
      <bottom style="thin">
        <color rgb="FF3876AF"/>
      </bottom>
      <diagonal/>
    </border>
    <border>
      <left/>
      <right/>
      <top style="thin">
        <color rgb="FFEFEFEF"/>
      </top>
      <bottom style="thin">
        <color rgb="FFEFEFEF"/>
      </bottom>
      <diagonal/>
    </border>
    <border>
      <left/>
      <right style="thick">
        <color theme="0"/>
      </right>
      <top style="thin">
        <color rgb="FFEFEFEF"/>
      </top>
      <bottom style="thin">
        <color rgb="FFEFEFEF"/>
      </bottom>
      <diagonal/>
    </border>
    <border>
      <left/>
      <right style="thick">
        <color theme="0"/>
      </right>
      <top style="thin">
        <color rgb="FFEFEFEF"/>
      </top>
      <bottom style="thin">
        <color rgb="FF3876AF"/>
      </bottom>
      <diagonal/>
    </border>
    <border>
      <left/>
      <right style="thick">
        <color theme="0"/>
      </right>
      <top/>
      <bottom/>
      <diagonal/>
    </border>
    <border>
      <left/>
      <right/>
      <top style="thin">
        <color rgb="FFE6E6E6"/>
      </top>
      <bottom style="thin">
        <color auto="1"/>
      </bottom>
      <diagonal/>
    </border>
    <border>
      <left/>
      <right style="thick">
        <color theme="0"/>
      </right>
      <top style="thin">
        <color rgb="FFE6E6E6"/>
      </top>
      <bottom style="thin">
        <color rgb="FFE6E6E6"/>
      </bottom>
      <diagonal/>
    </border>
    <border>
      <left/>
      <right/>
      <top style="thin">
        <color auto="1"/>
      </top>
      <bottom style="thin">
        <color rgb="FFEBEBEB"/>
      </bottom>
      <diagonal/>
    </border>
    <border>
      <left/>
      <right/>
      <top/>
      <bottom style="thin">
        <color indexed="40"/>
      </bottom>
      <diagonal/>
    </border>
    <border>
      <left/>
      <right/>
      <top/>
      <bottom style="thin">
        <color theme="2"/>
      </bottom>
      <diagonal/>
    </border>
    <border>
      <left/>
      <right/>
      <top style="thin">
        <color indexed="40"/>
      </top>
      <bottom style="thin">
        <color indexed="40"/>
      </bottom>
      <diagonal/>
    </border>
    <border>
      <left/>
      <right style="thick">
        <color theme="0"/>
      </right>
      <top style="thin">
        <color rgb="FFE6E6E6"/>
      </top>
      <bottom style="thin">
        <color rgb="FF3876AF"/>
      </bottom>
      <diagonal/>
    </border>
    <border>
      <left/>
      <right/>
      <top style="thin">
        <color rgb="FFE6E6E6"/>
      </top>
      <bottom/>
      <diagonal/>
    </border>
    <border>
      <left/>
      <right/>
      <top/>
      <bottom style="thin">
        <color rgb="FFEBEBEB"/>
      </bottom>
      <diagonal/>
    </border>
    <border>
      <left/>
      <right style="thick">
        <color rgb="FFFFFFFF"/>
      </right>
      <top/>
      <bottom style="thin">
        <color rgb="FFEBEBEB"/>
      </bottom>
      <diagonal/>
    </border>
    <border>
      <left/>
      <right style="thick">
        <color rgb="FFFFFFFF"/>
      </right>
      <top/>
      <bottom style="thin">
        <color rgb="FFE6E6E6"/>
      </bottom>
      <diagonal/>
    </border>
    <border>
      <left/>
      <right style="thick">
        <color rgb="FFFFFFFF"/>
      </right>
      <top/>
      <bottom/>
      <diagonal/>
    </border>
    <border>
      <left/>
      <right style="thick">
        <color rgb="FFFFFFFF"/>
      </right>
      <top style="thin">
        <color rgb="FFEBEBEB"/>
      </top>
      <bottom style="thin">
        <color rgb="FFEBEBEB"/>
      </bottom>
      <diagonal/>
    </border>
    <border>
      <left/>
      <right/>
      <top style="thin">
        <color rgb="FFE6E6E6"/>
      </top>
      <bottom style="thin">
        <color rgb="FFE6E6E6"/>
      </bottom>
      <diagonal/>
    </border>
    <border>
      <left/>
      <right/>
      <top/>
      <bottom style="double">
        <color rgb="FFFF8001"/>
      </bottom>
      <diagonal/>
    </border>
    <border>
      <left/>
      <right/>
      <top/>
      <bottom style="thin">
        <color rgb="FFD6DFED"/>
      </bottom>
      <diagonal/>
    </border>
    <border>
      <left/>
      <right/>
      <top style="thin">
        <color rgb="FFEBEBEB"/>
      </top>
      <bottom/>
      <diagonal/>
    </border>
    <border>
      <left/>
      <right/>
      <top style="thin">
        <color auto="1"/>
      </top>
      <bottom style="thin">
        <color auto="1"/>
      </bottom>
      <diagonal/>
    </border>
    <border>
      <left/>
      <right/>
      <top style="thin">
        <color auto="1"/>
      </top>
      <bottom style="thin">
        <color rgb="FFE6E6E6"/>
      </bottom>
      <diagonal/>
    </border>
    <border>
      <left/>
      <right style="thick">
        <color rgb="FFFFFFFF"/>
      </right>
      <top style="thin">
        <color auto="1"/>
      </top>
      <bottom style="thin">
        <color rgb="FFEBEBEB"/>
      </bottom>
      <diagonal/>
    </border>
    <border>
      <left/>
      <right/>
      <top style="thin">
        <color auto="1"/>
      </top>
      <bottom style="thin">
        <color theme="0" tint="-4.9989318521683403E-2"/>
      </bottom>
      <diagonal/>
    </border>
    <border>
      <left style="thick">
        <color theme="0"/>
      </left>
      <right/>
      <top/>
      <bottom/>
      <diagonal/>
    </border>
    <border>
      <left style="thick">
        <color theme="0"/>
      </left>
      <right/>
      <top/>
      <bottom style="thin">
        <color rgb="FFE6E6E6"/>
      </bottom>
      <diagonal/>
    </border>
    <border>
      <left/>
      <right style="thick">
        <color theme="0"/>
      </right>
      <top style="thin">
        <color rgb="FFE6E6E6"/>
      </top>
      <bottom style="thin">
        <color auto="1"/>
      </bottom>
      <diagonal/>
    </border>
    <border>
      <left/>
      <right style="thick">
        <color rgb="FFFFFFFF"/>
      </right>
      <top style="thin">
        <color auto="1"/>
      </top>
      <bottom style="thin">
        <color rgb="FFE6E6E6"/>
      </bottom>
      <diagonal/>
    </border>
    <border>
      <left/>
      <right/>
      <top style="thin">
        <color rgb="FFEFEFEF"/>
      </top>
      <bottom style="thin">
        <color rgb="FFE6E6E6"/>
      </bottom>
      <diagonal/>
    </border>
    <border>
      <left/>
      <right/>
      <top/>
      <bottom style="thin">
        <color rgb="FFEFEFEF"/>
      </bottom>
      <diagonal/>
    </border>
    <border>
      <left/>
      <right style="thick">
        <color theme="0"/>
      </right>
      <top/>
      <bottom style="thin">
        <color rgb="FFEFEFEF"/>
      </bottom>
      <diagonal/>
    </border>
    <border>
      <left style="thick">
        <color theme="0"/>
      </left>
      <right/>
      <top/>
      <bottom style="thin">
        <color rgb="FFEFEFEF"/>
      </bottom>
      <diagonal/>
    </border>
    <border>
      <left style="thick">
        <color theme="0"/>
      </left>
      <right/>
      <top style="thin">
        <color rgb="FFEFEFEF"/>
      </top>
      <bottom style="thin">
        <color rgb="FFEFEFEF"/>
      </bottom>
      <diagonal/>
    </border>
    <border>
      <left style="thick">
        <color theme="0"/>
      </left>
      <right/>
      <top style="thin">
        <color rgb="FFEFEFEF"/>
      </top>
      <bottom style="thin">
        <color rgb="FF3876AF"/>
      </bottom>
      <diagonal/>
    </border>
    <border>
      <left style="thick">
        <color theme="0"/>
      </left>
      <right/>
      <top/>
      <bottom style="thin">
        <color rgb="FF3876AF"/>
      </bottom>
      <diagonal/>
    </border>
    <border>
      <left style="thick">
        <color theme="0"/>
      </left>
      <right/>
      <top style="thin">
        <color rgb="FFE6E6E6"/>
      </top>
      <bottom style="thin">
        <color rgb="FFE6E6E6"/>
      </bottom>
      <diagonal/>
    </border>
    <border>
      <left/>
      <right/>
      <top style="thin">
        <color theme="0" tint="-0.14999847407452621"/>
      </top>
      <bottom style="thin">
        <color rgb="FF3876AF"/>
      </bottom>
      <diagonal/>
    </border>
    <border>
      <left style="thick">
        <color theme="0"/>
      </left>
      <right/>
      <top style="thin">
        <color theme="0" tint="-0.14999847407452621"/>
      </top>
      <bottom style="thin">
        <color rgb="FF3876AF"/>
      </bottom>
      <diagonal/>
    </border>
    <border>
      <left/>
      <right/>
      <top/>
      <bottom style="thin">
        <color rgb="FF8C2365"/>
      </bottom>
      <diagonal/>
    </border>
    <border>
      <left/>
      <right/>
      <top/>
      <bottom style="thin">
        <color rgb="FF542C73"/>
      </bottom>
      <diagonal/>
    </border>
    <border>
      <left/>
      <right/>
      <top/>
      <bottom style="thin">
        <color rgb="FFCA5B78"/>
      </bottom>
      <diagonal/>
    </border>
    <border>
      <left/>
      <right/>
      <top/>
      <bottom style="thin">
        <color theme="0" tint="-4.9989318521683403E-2"/>
      </bottom>
      <diagonal/>
    </border>
    <border>
      <left style="thick">
        <color theme="0"/>
      </left>
      <right/>
      <top style="thin">
        <color rgb="FFE6E6E6"/>
      </top>
      <bottom style="thin">
        <color auto="1"/>
      </bottom>
      <diagonal/>
    </border>
    <border>
      <left style="thick">
        <color theme="0"/>
      </left>
      <right/>
      <top/>
      <bottom style="thin">
        <color theme="1"/>
      </bottom>
      <diagonal/>
    </border>
    <border>
      <left/>
      <right/>
      <top/>
      <bottom style="thin">
        <color rgb="FF00976D"/>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rgb="FF7F7F7F"/>
      </left>
      <right style="thin">
        <color rgb="FF7F7F7F"/>
      </right>
      <top style="thin">
        <color rgb="FF7F7F7F"/>
      </top>
      <bottom style="thin">
        <color rgb="FF7F7F7F"/>
      </bottom>
      <diagonal/>
    </border>
    <border>
      <left/>
      <right/>
      <top/>
      <bottom style="thin">
        <color rgb="FF285AFF"/>
      </bottom>
      <diagonal/>
    </border>
    <border>
      <left/>
      <right style="thick">
        <color theme="0"/>
      </right>
      <top/>
      <bottom style="thin">
        <color rgb="FF285AFF"/>
      </bottom>
      <diagonal/>
    </border>
    <border>
      <left/>
      <right/>
      <top style="thin">
        <color rgb="FFEFEFEF"/>
      </top>
      <bottom style="thin">
        <color rgb="FF285AFF"/>
      </bottom>
      <diagonal/>
    </border>
    <border>
      <left/>
      <right/>
      <top style="thin">
        <color rgb="FF285AFF"/>
      </top>
      <bottom style="thin">
        <color rgb="FF285AFF"/>
      </bottom>
      <diagonal/>
    </border>
    <border>
      <left/>
      <right/>
      <top style="thin">
        <color theme="0" tint="-0.14999847407452621"/>
      </top>
      <bottom style="thin">
        <color rgb="FF285AFF"/>
      </bottom>
      <diagonal/>
    </border>
    <border>
      <left/>
      <right/>
      <top style="thin">
        <color rgb="FFE6E6E6"/>
      </top>
      <bottom style="thin">
        <color rgb="FF285AFF"/>
      </bottom>
      <diagonal/>
    </border>
    <border>
      <left style="thick">
        <color theme="0"/>
      </left>
      <right/>
      <top/>
      <bottom style="thin">
        <color rgb="FF285AFF"/>
      </bottom>
      <diagonal/>
    </border>
    <border>
      <left/>
      <right/>
      <top/>
      <bottom style="thin">
        <color rgb="FF009BFF"/>
      </bottom>
      <diagonal/>
    </border>
    <border>
      <left/>
      <right/>
      <top style="thin">
        <color rgb="FFE6E6E6"/>
      </top>
      <bottom style="thin">
        <color rgb="FF009BFF"/>
      </bottom>
      <diagonal/>
    </border>
    <border>
      <left/>
      <right/>
      <top style="thin">
        <color rgb="FF009BFF"/>
      </top>
      <bottom style="thin">
        <color rgb="FF009BFF"/>
      </bottom>
      <diagonal/>
    </border>
    <border>
      <left/>
      <right/>
      <top/>
      <bottom style="thin">
        <color rgb="FFFF0000"/>
      </bottom>
      <diagonal/>
    </border>
    <border>
      <left/>
      <right/>
      <top style="thin">
        <color rgb="FFE6E6E6"/>
      </top>
      <bottom style="thin">
        <color rgb="FFFF0000"/>
      </bottom>
      <diagonal/>
    </border>
    <border>
      <left/>
      <right/>
      <top/>
      <bottom style="thin">
        <color rgb="FF32C8C8"/>
      </bottom>
      <diagonal/>
    </border>
    <border>
      <left/>
      <right/>
      <top style="thin">
        <color rgb="FF32C8C8"/>
      </top>
      <bottom style="thin">
        <color rgb="FF32C8C8"/>
      </bottom>
      <diagonal/>
    </border>
    <border>
      <left/>
      <right style="thick">
        <color theme="0"/>
      </right>
      <top style="thin">
        <color rgb="FFE6E6E6"/>
      </top>
      <bottom style="thin">
        <color rgb="FF32C8C8"/>
      </bottom>
      <diagonal/>
    </border>
    <border>
      <left/>
      <right/>
      <top style="thin">
        <color rgb="FFE6E6E6"/>
      </top>
      <bottom style="thin">
        <color rgb="FF32C8C8"/>
      </bottom>
      <diagonal/>
    </border>
    <border>
      <left/>
      <right style="thick">
        <color theme="0"/>
      </right>
      <top/>
      <bottom style="thin">
        <color rgb="FF32C8C8"/>
      </bottom>
      <diagonal/>
    </border>
    <border>
      <left/>
      <right/>
      <top style="thin">
        <color rgb="FFCA5B78"/>
      </top>
      <bottom style="thin">
        <color rgb="FF32C8C8"/>
      </bottom>
      <diagonal/>
    </border>
    <border>
      <left/>
      <right/>
      <top style="thin">
        <color auto="1"/>
      </top>
      <bottom style="thin">
        <color rgb="FF32C8C8"/>
      </bottom>
      <diagonal/>
    </border>
    <border>
      <left/>
      <right style="thick">
        <color theme="0"/>
      </right>
      <top style="thin">
        <color rgb="FFE6E6E6"/>
      </top>
      <bottom/>
      <diagonal/>
    </border>
    <border>
      <left/>
      <right style="thick">
        <color theme="0"/>
      </right>
      <top style="thin">
        <color rgb="FF32C8C8"/>
      </top>
      <bottom style="thin">
        <color rgb="FF32C8C8"/>
      </bottom>
      <diagonal/>
    </border>
    <border>
      <left/>
      <right/>
      <top style="thin">
        <color rgb="FF32C8C8"/>
      </top>
      <bottom/>
      <diagonal/>
    </border>
    <border>
      <left style="thick">
        <color theme="0"/>
      </left>
      <right/>
      <top/>
      <bottom style="thin">
        <color rgb="FF32C8C8"/>
      </bottom>
      <diagonal/>
    </border>
    <border>
      <left style="thick">
        <color theme="0"/>
      </left>
      <right/>
      <top style="thin">
        <color rgb="FF32C8C8"/>
      </top>
      <bottom style="thin">
        <color rgb="FF32C8C8"/>
      </bottom>
      <diagonal/>
    </border>
    <border>
      <left/>
      <right/>
      <top style="thin">
        <color rgb="FF96E600"/>
      </top>
      <bottom style="thin">
        <color rgb="FF96E600"/>
      </bottom>
      <diagonal/>
    </border>
    <border>
      <left/>
      <right/>
      <top/>
      <bottom style="thin">
        <color rgb="FFFFC800"/>
      </bottom>
      <diagonal/>
    </border>
    <border>
      <left/>
      <right/>
      <top style="thin">
        <color rgb="FFE6E6E6"/>
      </top>
      <bottom style="thin">
        <color rgb="FFFFC800"/>
      </bottom>
      <diagonal/>
    </border>
    <border>
      <left/>
      <right/>
      <top style="thin">
        <color rgb="FFFFC800"/>
      </top>
      <bottom style="thin">
        <color rgb="FFFFC800"/>
      </bottom>
      <diagonal/>
    </border>
    <border>
      <left/>
      <right/>
      <top style="thin">
        <color theme="0" tint="-4.9989318521683403E-2"/>
      </top>
      <bottom style="thin">
        <color rgb="FFFFC800"/>
      </bottom>
      <diagonal/>
    </border>
    <border>
      <left/>
      <right/>
      <top/>
      <bottom style="thin">
        <color rgb="FF96E600"/>
      </bottom>
      <diagonal/>
    </border>
    <border>
      <left/>
      <right/>
      <top style="thin">
        <color rgb="FFE6E6E6"/>
      </top>
      <bottom style="thin">
        <color rgb="FF96E600"/>
      </bottom>
      <diagonal/>
    </border>
    <border>
      <left style="thick">
        <color theme="0"/>
      </left>
      <right/>
      <top style="thin">
        <color rgb="FFE6E6E6"/>
      </top>
      <bottom style="thin">
        <color rgb="FF96E600"/>
      </bottom>
      <diagonal/>
    </border>
    <border>
      <left style="thick">
        <color theme="0"/>
      </left>
      <right/>
      <top style="thin">
        <color rgb="FF96E600"/>
      </top>
      <bottom style="thin">
        <color rgb="FF96E600"/>
      </bottom>
      <diagonal/>
    </border>
    <border>
      <left/>
      <right style="thick">
        <color theme="0"/>
      </right>
      <top style="thin">
        <color rgb="FFE6E6E6"/>
      </top>
      <bottom style="thin">
        <color rgb="FF96E600"/>
      </bottom>
      <diagonal/>
    </border>
    <border>
      <left/>
      <right style="thick">
        <color theme="0"/>
      </right>
      <top style="thin">
        <color rgb="FF96E600"/>
      </top>
      <bottom style="thin">
        <color rgb="FF96E600"/>
      </bottom>
      <diagonal/>
    </border>
    <border>
      <left/>
      <right/>
      <top style="thin">
        <color rgb="FFFF0000"/>
      </top>
      <bottom style="thin">
        <color rgb="FFFF0000"/>
      </bottom>
      <diagonal/>
    </border>
    <border>
      <left/>
      <right/>
      <top style="thin">
        <color rgb="FF3876AF"/>
      </top>
      <bottom/>
      <diagonal/>
    </border>
    <border>
      <left/>
      <right style="thick">
        <color theme="0"/>
      </right>
      <top style="thin">
        <color rgb="FF264D93"/>
      </top>
      <bottom style="thin">
        <color rgb="FFE6E6E6"/>
      </bottom>
      <diagonal/>
    </border>
    <border>
      <left style="thick">
        <color rgb="FFFFFFFF"/>
      </left>
      <right/>
      <top/>
      <bottom style="thin">
        <color rgb="FFEBEBEB"/>
      </bottom>
      <diagonal/>
    </border>
    <border>
      <left style="thick">
        <color rgb="FFFFFFFF"/>
      </left>
      <right/>
      <top style="thin">
        <color rgb="FFEBEBEB"/>
      </top>
      <bottom style="thin">
        <color rgb="FFEBEBEB"/>
      </bottom>
      <diagonal/>
    </border>
    <border>
      <left/>
      <right/>
      <top style="thin">
        <color rgb="FFEBEBEB"/>
      </top>
      <bottom style="thin">
        <color rgb="FF285AFF"/>
      </bottom>
      <diagonal/>
    </border>
    <border>
      <left/>
      <right style="thick">
        <color rgb="FFFFFFFF"/>
      </right>
      <top style="thin">
        <color rgb="FFEBEBEB"/>
      </top>
      <bottom style="thin">
        <color rgb="FF285AFF"/>
      </bottom>
      <diagonal/>
    </border>
    <border>
      <left style="thick">
        <color rgb="FFFFFFFF"/>
      </left>
      <right/>
      <top style="thin">
        <color rgb="FFEBEBEB"/>
      </top>
      <bottom style="thin">
        <color rgb="FF285AFF"/>
      </bottom>
      <diagonal/>
    </border>
    <border>
      <left/>
      <right/>
      <top style="thin">
        <color rgb="FF3876AF"/>
      </top>
      <bottom style="thin">
        <color rgb="FFE6E6E6"/>
      </bottom>
      <diagonal/>
    </border>
    <border>
      <left style="thick">
        <color theme="0"/>
      </left>
      <right style="thick">
        <color theme="0"/>
      </right>
      <top style="thin">
        <color rgb="FF3876AF"/>
      </top>
      <bottom style="thin">
        <color rgb="FFE6E6E6"/>
      </bottom>
      <diagonal/>
    </border>
    <border>
      <left/>
      <right/>
      <top style="thin">
        <color rgb="FFE6E6E6"/>
      </top>
      <bottom style="thin">
        <color theme="2"/>
      </bottom>
      <diagonal/>
    </border>
    <border>
      <left/>
      <right/>
      <top style="thin">
        <color rgb="FF285AFF"/>
      </top>
      <bottom/>
      <diagonal/>
    </border>
    <border>
      <left/>
      <right/>
      <top style="thin">
        <color rgb="FF285AFF"/>
      </top>
      <bottom style="thin">
        <color rgb="FF0070C0"/>
      </bottom>
      <diagonal/>
    </border>
    <border>
      <left/>
      <right/>
      <top/>
      <bottom style="thin">
        <color rgb="FF0070C0"/>
      </bottom>
      <diagonal/>
    </border>
    <border>
      <left/>
      <right/>
      <top style="thin">
        <color rgb="FF0070C0"/>
      </top>
      <bottom style="thin">
        <color rgb="FF0070C0"/>
      </bottom>
      <diagonal/>
    </border>
    <border>
      <left style="thick">
        <color theme="0"/>
      </left>
      <right/>
      <top style="thin">
        <color rgb="FFE6E6E6"/>
      </top>
      <bottom style="thin">
        <color rgb="FF32C8C8"/>
      </bottom>
      <diagonal/>
    </border>
    <border>
      <left/>
      <right style="thick">
        <color theme="0"/>
      </right>
      <top/>
      <bottom style="thin">
        <color rgb="FF264D93"/>
      </bottom>
      <diagonal/>
    </border>
    <border>
      <left/>
      <right style="thick">
        <color rgb="FFFFFFFF"/>
      </right>
      <top style="thin">
        <color rgb="FF264D93"/>
      </top>
      <bottom style="thin">
        <color rgb="FFE6E6E6"/>
      </bottom>
      <diagonal/>
    </border>
    <border>
      <left/>
      <right style="thick">
        <color theme="0"/>
      </right>
      <top style="thin">
        <color auto="1"/>
      </top>
      <bottom/>
      <diagonal/>
    </border>
    <border>
      <left/>
      <right style="thick">
        <color theme="0"/>
      </right>
      <top style="thin">
        <color auto="1"/>
      </top>
      <bottom style="thin">
        <color rgb="FFE6E6E6"/>
      </bottom>
      <diagonal/>
    </border>
    <border>
      <left/>
      <right style="thick">
        <color rgb="FFFFFFFF"/>
      </right>
      <top/>
      <bottom style="thin">
        <color rgb="FF3876AF"/>
      </bottom>
      <diagonal/>
    </border>
    <border>
      <left/>
      <right style="thick">
        <color theme="0"/>
      </right>
      <top style="thin">
        <color rgb="FF32C8C8"/>
      </top>
      <bottom style="thin">
        <color rgb="FFE6E6E6"/>
      </bottom>
      <diagonal/>
    </border>
    <border>
      <left/>
      <right/>
      <top style="thin">
        <color rgb="FFE6E6E6"/>
      </top>
      <bottom style="thin">
        <color theme="1"/>
      </bottom>
      <diagonal/>
    </border>
    <border>
      <left/>
      <right style="thick">
        <color theme="0"/>
      </right>
      <top style="thin">
        <color rgb="FFE6E6E6"/>
      </top>
      <bottom style="thin">
        <color theme="1"/>
      </bottom>
      <diagonal/>
    </border>
    <border>
      <left style="thick">
        <color theme="0"/>
      </left>
      <right/>
      <top style="thin">
        <color rgb="FFE6E6E6"/>
      </top>
      <bottom style="thin">
        <color theme="1"/>
      </bottom>
      <diagonal/>
    </border>
    <border>
      <left/>
      <right/>
      <top/>
      <bottom style="thin">
        <color indexed="64"/>
      </bottom>
      <diagonal/>
    </border>
    <border>
      <left/>
      <right/>
      <top/>
      <bottom style="thin">
        <color rgb="FF24CA97"/>
      </bottom>
      <diagonal/>
    </border>
    <border>
      <left/>
      <right/>
      <top style="thin">
        <color rgb="FFE6E6E6"/>
      </top>
      <bottom style="thin">
        <color rgb="FF24CA97"/>
      </bottom>
      <diagonal/>
    </border>
    <border>
      <left/>
      <right/>
      <top style="thin">
        <color rgb="FF24CA97"/>
      </top>
      <bottom style="thin">
        <color rgb="FF24CA97"/>
      </bottom>
      <diagonal/>
    </border>
    <border>
      <left/>
      <right/>
      <top style="thin">
        <color rgb="FF96E600"/>
      </top>
      <bottom style="thin">
        <color indexed="64"/>
      </bottom>
      <diagonal/>
    </border>
  </borders>
  <cellStyleXfs count="988">
    <xf numFmtId="0" fontId="0" fillId="0" borderId="0"/>
    <xf numFmtId="49" fontId="79" fillId="0" borderId="0" applyNumberFormat="0">
      <alignment horizontal="left"/>
    </xf>
    <xf numFmtId="49" fontId="80" fillId="0" borderId="59">
      <alignment horizontal="right" vertical="center"/>
    </xf>
    <xf numFmtId="0" fontId="8" fillId="0" borderId="2" applyNumberFormat="0" applyAlignment="0">
      <alignment horizontal="left" vertical="center"/>
    </xf>
    <xf numFmtId="49" fontId="9" fillId="2" borderId="0" applyBorder="0" applyProtection="0">
      <alignment horizontal="right" vertical="center"/>
    </xf>
    <xf numFmtId="3" fontId="9" fillId="3" borderId="3" applyNumberFormat="0" applyAlignment="0">
      <alignment horizontal="right" vertical="center"/>
    </xf>
    <xf numFmtId="0" fontId="12" fillId="0" borderId="0">
      <alignment vertical="top"/>
    </xf>
    <xf numFmtId="0" fontId="14" fillId="0" borderId="0" applyNumberFormat="0"/>
    <xf numFmtId="3" fontId="9" fillId="4" borderId="3" applyNumberFormat="0" applyAlignment="0">
      <alignment horizontal="right" vertical="center"/>
    </xf>
    <xf numFmtId="49" fontId="83" fillId="7" borderId="62" applyNumberFormat="0" applyFill="0" applyAlignment="0" applyProtection="0">
      <alignment horizontal="right" vertical="center"/>
    </xf>
    <xf numFmtId="49" fontId="23" fillId="0" borderId="0" applyNumberFormat="0">
      <alignment horizontal="left"/>
    </xf>
    <xf numFmtId="49" fontId="24" fillId="0" borderId="0">
      <alignment horizontal="left"/>
    </xf>
    <xf numFmtId="49" fontId="25" fillId="0" borderId="0">
      <alignment horizontal="left"/>
    </xf>
    <xf numFmtId="49" fontId="26" fillId="0" borderId="17" applyNumberFormat="0" applyFont="0" applyAlignment="0" applyProtection="0">
      <alignment horizontal="left"/>
    </xf>
    <xf numFmtId="0" fontId="27" fillId="8" borderId="18" applyNumberFormat="0" applyAlignment="0" applyProtection="0"/>
    <xf numFmtId="49" fontId="80" fillId="0" borderId="1">
      <alignment horizontal="right" vertical="center"/>
    </xf>
    <xf numFmtId="0" fontId="28" fillId="0" borderId="0" applyNumberFormat="0" applyFill="0" applyBorder="0" applyAlignment="0" applyProtection="0"/>
    <xf numFmtId="49" fontId="9" fillId="0" borderId="19" applyNumberFormat="0" applyFont="0" applyFill="0" applyAlignment="0" applyProtection="0">
      <alignment horizontal="left"/>
    </xf>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5" fillId="0" borderId="28" applyNumberFormat="0" applyFill="0" applyAlignment="0" applyProtection="0"/>
    <xf numFmtId="0" fontId="36" fillId="3" borderId="29" applyNumberFormat="0" applyFon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2" fillId="0" borderId="0">
      <alignment vertical="top"/>
    </xf>
    <xf numFmtId="0" fontId="14" fillId="0" borderId="0" applyNumberFormat="0"/>
    <xf numFmtId="0" fontId="3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9" fontId="5" fillId="0" borderId="0" applyFont="0" applyFill="0" applyBorder="0" applyAlignment="0" applyProtection="0"/>
    <xf numFmtId="0" fontId="12"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9" fontId="4" fillId="0" borderId="0" applyFont="0" applyFill="0" applyBorder="0" applyAlignment="0" applyProtection="0"/>
    <xf numFmtId="0" fontId="33" fillId="0" borderId="0" applyNumberFormat="0" applyFill="0" applyBorder="0" applyAlignment="0" applyProtection="0"/>
    <xf numFmtId="9" fontId="3"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9" fontId="81" fillId="0" borderId="49">
      <alignment horizontal="right" vertical="center"/>
    </xf>
    <xf numFmtId="49" fontId="25" fillId="0" borderId="50" applyNumberFormat="0">
      <alignment horizontal="right" vertical="center"/>
    </xf>
    <xf numFmtId="49" fontId="88" fillId="14" borderId="72" applyNumberFormat="0" applyFill="0" applyAlignment="0"/>
    <xf numFmtId="49" fontId="82" fillId="0" borderId="55">
      <alignment horizontal="right" vertical="center"/>
    </xf>
    <xf numFmtId="49" fontId="92" fillId="18" borderId="83" applyNumberFormat="0" applyFill="0" applyAlignment="0">
      <alignment horizontal="right" vertical="center"/>
    </xf>
    <xf numFmtId="49" fontId="70" fillId="19" borderId="49" applyNumberFormat="0" applyAlignment="0">
      <alignment horizontal="right" vertical="center"/>
    </xf>
    <xf numFmtId="49" fontId="68" fillId="12" borderId="58" applyAlignment="0" applyProtection="0"/>
    <xf numFmtId="0" fontId="83" fillId="3" borderId="62" applyNumberFormat="0" applyFill="0" applyAlignment="0">
      <alignment vertical="center"/>
    </xf>
    <xf numFmtId="164" fontId="8" fillId="3" borderId="62" applyNumberFormat="0" applyFill="0" applyAlignment="0" applyProtection="0">
      <alignment vertical="center"/>
    </xf>
    <xf numFmtId="20" fontId="85" fillId="0" borderId="68" applyNumberFormat="0" applyFill="0" applyAlignment="0" applyProtection="0">
      <alignment vertical="center" wrapText="1"/>
    </xf>
    <xf numFmtId="164" fontId="8" fillId="3" borderId="72" applyNumberFormat="0" applyFont="0" applyFill="0" applyAlignment="0" applyProtection="0">
      <alignment vertical="center"/>
    </xf>
    <xf numFmtId="0" fontId="14" fillId="0" borderId="0" applyNumberFormat="0"/>
    <xf numFmtId="49" fontId="6" fillId="0" borderId="0" applyNumberFormat="0">
      <alignment horizontal="left"/>
    </xf>
    <xf numFmtId="49" fontId="97" fillId="0" borderId="55">
      <alignment horizontal="right" vertical="center"/>
    </xf>
    <xf numFmtId="43" fontId="3" fillId="0" borderId="0" applyFont="0" applyFill="0" applyBorder="0" applyAlignment="0" applyProtection="0"/>
    <xf numFmtId="49" fontId="101" fillId="0" borderId="49">
      <alignment horizontal="right" vertical="center"/>
    </xf>
    <xf numFmtId="43" fontId="3" fillId="0" borderId="0" applyFont="0" applyFill="0" applyBorder="0" applyAlignment="0" applyProtection="0"/>
    <xf numFmtId="49" fontId="106" fillId="0" borderId="1">
      <alignment horizontal="right" vertical="center"/>
    </xf>
    <xf numFmtId="49" fontId="61" fillId="14" borderId="50" applyNumberFormat="0"/>
    <xf numFmtId="0" fontId="3" fillId="0" borderId="0"/>
    <xf numFmtId="0" fontId="36" fillId="0" borderId="0" applyNumberFormat="0" applyFill="0" applyBorder="0" applyAlignment="0" applyProtection="0"/>
    <xf numFmtId="177" fontId="9" fillId="3" borderId="3" applyNumberFormat="0" applyAlignment="0">
      <alignment horizontal="right" vertical="center"/>
    </xf>
    <xf numFmtId="0" fontId="2" fillId="0" borderId="0"/>
    <xf numFmtId="43" fontId="3" fillId="0" borderId="0" applyFont="0" applyFill="0" applyBorder="0" applyAlignment="0" applyProtection="0"/>
    <xf numFmtId="9" fontId="2" fillId="0" borderId="0" applyFont="0" applyFill="0" applyBorder="0" applyAlignment="0" applyProtection="0"/>
    <xf numFmtId="0" fontId="134" fillId="0" borderId="0" applyNumberFormat="0" applyFill="0" applyBorder="0" applyAlignment="0" applyProtection="0"/>
    <xf numFmtId="43" fontId="2" fillId="0" borderId="0" applyFont="0" applyFill="0" applyBorder="0" applyAlignment="0" applyProtection="0"/>
    <xf numFmtId="0" fontId="1" fillId="0" borderId="0"/>
    <xf numFmtId="164" fontId="8" fillId="4" borderId="119" applyAlignment="0">
      <alignment horizontal="right" vertical="center"/>
    </xf>
    <xf numFmtId="43" fontId="1" fillId="0" borderId="0" applyFont="0" applyFill="0" applyBorder="0" applyAlignment="0" applyProtection="0"/>
    <xf numFmtId="164" fontId="8" fillId="4" borderId="119" applyAlignment="0">
      <alignment horizontal="right" vertical="center"/>
    </xf>
  </cellStyleXfs>
  <cellXfs count="1531">
    <xf numFmtId="0" fontId="0" fillId="0" borderId="0" xfId="0"/>
    <xf numFmtId="49" fontId="7" fillId="0" borderId="0" xfId="2" applyFont="1" applyBorder="1" applyAlignment="1">
      <alignment horizontal="left" vertical="center"/>
    </xf>
    <xf numFmtId="49" fontId="15" fillId="0" borderId="0" xfId="2" applyFont="1" applyBorder="1" applyAlignment="1">
      <alignment horizontal="left" vertical="center"/>
    </xf>
    <xf numFmtId="49" fontId="80" fillId="0" borderId="0" xfId="2" applyBorder="1" applyAlignment="1">
      <alignment horizontal="left" vertical="center"/>
    </xf>
    <xf numFmtId="49" fontId="22" fillId="0" borderId="0" xfId="2" applyFont="1" applyBorder="1" applyAlignment="1">
      <alignment horizontal="left" vertical="center"/>
    </xf>
    <xf numFmtId="0" fontId="9" fillId="0" borderId="4" xfId="5" applyNumberFormat="1" applyFill="1" applyBorder="1" applyAlignment="1">
      <alignment horizontal="left" vertical="center"/>
    </xf>
    <xf numFmtId="0" fontId="30" fillId="3" borderId="0" xfId="5" applyNumberFormat="1" applyFont="1" applyBorder="1" applyAlignment="1">
      <alignment horizontal="left" vertical="center"/>
    </xf>
    <xf numFmtId="0" fontId="9" fillId="3" borderId="3" xfId="5" applyNumberFormat="1" applyAlignment="1">
      <alignment horizontal="left" vertical="center"/>
    </xf>
    <xf numFmtId="0" fontId="8" fillId="3" borderId="3" xfId="5" applyNumberFormat="1" applyFont="1" applyAlignment="1">
      <alignment horizontal="left" vertical="center"/>
    </xf>
    <xf numFmtId="0" fontId="8" fillId="0" borderId="4" xfId="5" applyNumberFormat="1" applyFont="1" applyFill="1" applyBorder="1" applyAlignment="1">
      <alignment horizontal="left" vertical="center"/>
    </xf>
    <xf numFmtId="0" fontId="79" fillId="0" borderId="0" xfId="1" applyNumberFormat="1" applyAlignment="1">
      <alignment vertical="center" wrapText="1"/>
    </xf>
    <xf numFmtId="0" fontId="8" fillId="3" borderId="3" xfId="5" applyNumberFormat="1" applyFont="1" applyAlignment="1">
      <alignment vertical="center"/>
    </xf>
    <xf numFmtId="0" fontId="9" fillId="0" borderId="30" xfId="5" applyNumberFormat="1" applyFill="1" applyBorder="1" applyAlignment="1">
      <alignment horizontal="left" vertical="center"/>
    </xf>
    <xf numFmtId="0" fontId="9" fillId="0" borderId="6" xfId="5" applyNumberFormat="1" applyFill="1" applyBorder="1" applyAlignment="1">
      <alignment horizontal="left" vertical="center"/>
    </xf>
    <xf numFmtId="0" fontId="30" fillId="0" borderId="0" xfId="5" applyNumberFormat="1" applyFont="1" applyFill="1" applyBorder="1" applyAlignment="1">
      <alignment horizontal="left" vertical="center"/>
    </xf>
    <xf numFmtId="0" fontId="9" fillId="0" borderId="3" xfId="5" applyNumberFormat="1" applyFill="1" applyAlignment="1">
      <alignment vertical="center"/>
    </xf>
    <xf numFmtId="0" fontId="36" fillId="0" borderId="0" xfId="708"/>
    <xf numFmtId="49" fontId="45" fillId="0" borderId="5" xfId="2" applyFont="1" applyBorder="1" applyAlignment="1">
      <alignment horizontal="left" vertical="center"/>
    </xf>
    <xf numFmtId="164" fontId="0" fillId="0" borderId="0" xfId="0" applyNumberFormat="1" applyAlignment="1">
      <alignment vertical="center"/>
    </xf>
    <xf numFmtId="0" fontId="79" fillId="0" borderId="0" xfId="1" applyNumberFormat="1" applyAlignment="1">
      <alignment vertical="center"/>
    </xf>
    <xf numFmtId="0" fontId="9" fillId="3" borderId="3" xfId="5" applyNumberFormat="1" applyAlignment="1">
      <alignment vertical="center"/>
    </xf>
    <xf numFmtId="164" fontId="8" fillId="11" borderId="41" xfId="3" applyNumberFormat="1" applyFill="1" applyBorder="1" applyAlignment="1">
      <alignment horizontal="right" vertical="center"/>
    </xf>
    <xf numFmtId="164" fontId="8" fillId="11" borderId="42" xfId="3" applyNumberFormat="1" applyFill="1" applyBorder="1" applyAlignment="1">
      <alignment horizontal="right" vertical="center"/>
    </xf>
    <xf numFmtId="164" fontId="8" fillId="11" borderId="40" xfId="3" applyNumberFormat="1" applyFill="1" applyBorder="1" applyAlignment="1">
      <alignment horizontal="right" vertical="center"/>
    </xf>
    <xf numFmtId="0" fontId="9" fillId="0" borderId="10" xfId="5" applyNumberFormat="1" applyFill="1" applyBorder="1" applyAlignment="1">
      <alignment vertical="center"/>
    </xf>
    <xf numFmtId="2" fontId="9" fillId="0" borderId="11" xfId="5" applyNumberFormat="1" applyFill="1" applyBorder="1" applyAlignment="1">
      <alignment horizontal="right" vertical="center"/>
    </xf>
    <xf numFmtId="2" fontId="9" fillId="0" borderId="10" xfId="5" applyNumberFormat="1" applyFill="1" applyBorder="1" applyAlignment="1">
      <alignment horizontal="right" vertical="center"/>
    </xf>
    <xf numFmtId="164" fontId="8" fillId="11" borderId="11" xfId="3" applyNumberFormat="1" applyFill="1" applyBorder="1" applyAlignment="1">
      <alignment horizontal="right" vertical="center"/>
    </xf>
    <xf numFmtId="164" fontId="8" fillId="11" borderId="43" xfId="3" applyNumberFormat="1" applyFill="1" applyBorder="1" applyAlignment="1">
      <alignment horizontal="right" vertical="center"/>
    </xf>
    <xf numFmtId="164" fontId="8" fillId="11" borderId="10" xfId="3" applyNumberFormat="1" applyFill="1" applyBorder="1" applyAlignment="1">
      <alignment horizontal="right" vertical="center"/>
    </xf>
    <xf numFmtId="164" fontId="9" fillId="0" borderId="11" xfId="5" applyNumberFormat="1" applyFill="1" applyBorder="1" applyAlignment="1">
      <alignment horizontal="right" vertical="center"/>
    </xf>
    <xf numFmtId="164" fontId="9" fillId="0" borderId="10" xfId="5" applyNumberFormat="1" applyFill="1" applyBorder="1" applyAlignment="1">
      <alignment horizontal="right" vertical="center"/>
    </xf>
    <xf numFmtId="3" fontId="9" fillId="0" borderId="11" xfId="5" applyNumberFormat="1" applyFill="1" applyBorder="1" applyAlignment="1">
      <alignment horizontal="right" vertical="center"/>
    </xf>
    <xf numFmtId="3" fontId="9" fillId="0" borderId="10" xfId="5" applyNumberFormat="1" applyFill="1" applyBorder="1" applyAlignment="1">
      <alignment horizontal="right" vertical="center"/>
    </xf>
    <xf numFmtId="0" fontId="9" fillId="0" borderId="9" xfId="5" applyNumberFormat="1" applyFill="1" applyBorder="1" applyAlignment="1">
      <alignment vertical="center"/>
    </xf>
    <xf numFmtId="168" fontId="9" fillId="0" borderId="12" xfId="5" applyNumberFormat="1" applyFill="1" applyBorder="1" applyAlignment="1">
      <alignment horizontal="right" vertical="center"/>
    </xf>
    <xf numFmtId="168" fontId="9" fillId="0" borderId="9" xfId="5" applyNumberFormat="1" applyFill="1" applyBorder="1" applyAlignment="1">
      <alignment horizontal="right" vertical="center"/>
    </xf>
    <xf numFmtId="0" fontId="79" fillId="0" borderId="35" xfId="1" applyNumberFormat="1" applyBorder="1" applyAlignment="1">
      <alignment vertical="center"/>
    </xf>
    <xf numFmtId="0" fontId="79" fillId="0" borderId="35" xfId="1" applyNumberFormat="1" applyBorder="1" applyAlignment="1">
      <alignment horizontal="left" vertical="center"/>
    </xf>
    <xf numFmtId="0" fontId="14" fillId="0" borderId="0" xfId="7" applyNumberFormat="1" applyAlignment="1">
      <alignment vertical="center"/>
    </xf>
    <xf numFmtId="0" fontId="9" fillId="3" borderId="36" xfId="8" applyNumberFormat="1" applyFill="1" applyBorder="1" applyAlignment="1">
      <alignment vertical="center"/>
    </xf>
    <xf numFmtId="165" fontId="9" fillId="11" borderId="8" xfId="8" applyNumberFormat="1" applyFill="1" applyBorder="1" applyAlignment="1">
      <alignment horizontal="right" vertical="center"/>
    </xf>
    <xf numFmtId="165" fontId="9" fillId="11" borderId="36" xfId="8" applyNumberFormat="1" applyFill="1" applyBorder="1" applyAlignment="1">
      <alignment horizontal="right" vertical="center"/>
    </xf>
    <xf numFmtId="166" fontId="9" fillId="11" borderId="8" xfId="8" applyNumberFormat="1" applyFill="1" applyBorder="1" applyAlignment="1">
      <alignment horizontal="right" vertical="center"/>
    </xf>
    <xf numFmtId="166" fontId="9" fillId="11" borderId="36" xfId="8" applyNumberFormat="1" applyFill="1" applyBorder="1" applyAlignment="1">
      <alignment horizontal="right" vertical="center"/>
    </xf>
    <xf numFmtId="0" fontId="9" fillId="3" borderId="27" xfId="5" applyNumberFormat="1" applyBorder="1" applyAlignment="1">
      <alignment vertical="center"/>
    </xf>
    <xf numFmtId="166" fontId="9" fillId="11" borderId="46" xfId="8" applyNumberFormat="1" applyFill="1" applyBorder="1" applyAlignment="1">
      <alignment horizontal="right" vertical="center"/>
    </xf>
    <xf numFmtId="166" fontId="9" fillId="11" borderId="27" xfId="8" applyNumberFormat="1" applyFill="1" applyBorder="1" applyAlignment="1">
      <alignment horizontal="right" vertical="center"/>
    </xf>
    <xf numFmtId="165" fontId="48" fillId="3" borderId="0" xfId="5" applyNumberFormat="1" applyFont="1" applyBorder="1" applyAlignment="1">
      <alignment horizontal="right" vertical="center"/>
    </xf>
    <xf numFmtId="166" fontId="48" fillId="3" borderId="0" xfId="5" applyNumberFormat="1" applyFont="1" applyBorder="1" applyAlignment="1">
      <alignment horizontal="right" vertical="center"/>
    </xf>
    <xf numFmtId="169" fontId="48" fillId="3" borderId="0" xfId="8" applyNumberFormat="1" applyFont="1" applyFill="1" applyBorder="1" applyAlignment="1">
      <alignment horizontal="right" vertical="center"/>
    </xf>
    <xf numFmtId="169" fontId="48" fillId="3" borderId="0" xfId="5" applyNumberFormat="1" applyFont="1" applyBorder="1" applyAlignment="1">
      <alignment horizontal="right" vertical="center"/>
    </xf>
    <xf numFmtId="0" fontId="9" fillId="3" borderId="36" xfId="8" applyNumberFormat="1" applyFill="1" applyBorder="1" applyAlignment="1">
      <alignment horizontal="right" vertical="center"/>
    </xf>
    <xf numFmtId="0" fontId="9" fillId="3" borderId="46" xfId="8" applyNumberFormat="1" applyFill="1" applyBorder="1" applyAlignment="1">
      <alignment horizontal="right" vertical="center"/>
    </xf>
    <xf numFmtId="0" fontId="9" fillId="3" borderId="27" xfId="8" applyNumberFormat="1" applyFill="1" applyBorder="1" applyAlignment="1">
      <alignment horizontal="right" vertical="center"/>
    </xf>
    <xf numFmtId="0" fontId="9" fillId="3" borderId="0" xfId="8" applyNumberFormat="1" applyFill="1" applyBorder="1" applyAlignment="1">
      <alignment horizontal="right" vertical="center"/>
    </xf>
    <xf numFmtId="49" fontId="53" fillId="0" borderId="0" xfId="2" applyFont="1" applyBorder="1" applyAlignment="1">
      <alignment horizontal="left" vertical="center"/>
    </xf>
    <xf numFmtId="164" fontId="8" fillId="6" borderId="40" xfId="3" applyNumberFormat="1" applyFill="1" applyBorder="1" applyAlignment="1">
      <alignment horizontal="right" vertical="center"/>
    </xf>
    <xf numFmtId="164" fontId="9" fillId="0" borderId="39" xfId="5" applyNumberFormat="1" applyFill="1" applyBorder="1" applyAlignment="1">
      <alignment horizontal="right" vertical="center"/>
    </xf>
    <xf numFmtId="0" fontId="9" fillId="3" borderId="14" xfId="5" applyNumberFormat="1" applyBorder="1" applyAlignment="1">
      <alignment horizontal="left" vertical="center"/>
    </xf>
    <xf numFmtId="164" fontId="9" fillId="0" borderId="14" xfId="5" applyNumberFormat="1" applyFill="1" applyBorder="1" applyAlignment="1">
      <alignment horizontal="right" vertical="center"/>
    </xf>
    <xf numFmtId="164" fontId="8" fillId="11" borderId="32" xfId="5" applyNumberFormat="1" applyFont="1" applyFill="1" applyBorder="1" applyAlignment="1">
      <alignment horizontal="right" vertical="center"/>
    </xf>
    <xf numFmtId="0" fontId="9" fillId="3" borderId="14" xfId="5" applyNumberFormat="1" applyBorder="1" applyAlignment="1">
      <alignment vertical="center"/>
    </xf>
    <xf numFmtId="164" fontId="8" fillId="11" borderId="34" xfId="3" applyNumberFormat="1" applyFill="1" applyBorder="1" applyAlignment="1">
      <alignment horizontal="right" vertical="center"/>
    </xf>
    <xf numFmtId="2" fontId="8" fillId="11" borderId="5" xfId="3" applyNumberFormat="1" applyFill="1" applyBorder="1" applyAlignment="1">
      <alignment horizontal="right" vertical="center"/>
    </xf>
    <xf numFmtId="0" fontId="40" fillId="0" borderId="0" xfId="0" applyFont="1" applyAlignment="1">
      <alignment vertical="center"/>
    </xf>
    <xf numFmtId="164" fontId="9" fillId="0" borderId="5" xfId="5" applyNumberFormat="1" applyFill="1" applyBorder="1" applyAlignment="1">
      <alignment horizontal="right" vertical="center"/>
    </xf>
    <xf numFmtId="164" fontId="9" fillId="3" borderId="5" xfId="8" applyNumberFormat="1" applyFill="1" applyBorder="1" applyAlignment="1">
      <alignment horizontal="right" vertical="center"/>
    </xf>
    <xf numFmtId="0" fontId="9" fillId="3" borderId="5" xfId="5" applyNumberFormat="1" applyBorder="1" applyAlignment="1">
      <alignment vertical="center"/>
    </xf>
    <xf numFmtId="0" fontId="20" fillId="0" borderId="0" xfId="1" applyNumberFormat="1" applyFont="1" applyAlignment="1">
      <alignment horizontal="left" vertical="center"/>
    </xf>
    <xf numFmtId="164" fontId="9" fillId="11" borderId="27" xfId="5" applyNumberFormat="1" applyFill="1" applyBorder="1" applyAlignment="1">
      <alignment horizontal="right" vertical="center"/>
    </xf>
    <xf numFmtId="164" fontId="9" fillId="11" borderId="7" xfId="5" applyNumberFormat="1" applyFill="1" applyBorder="1" applyAlignment="1">
      <alignment horizontal="right" vertical="center"/>
    </xf>
    <xf numFmtId="164" fontId="9" fillId="11" borderId="5" xfId="5" applyNumberFormat="1" applyFill="1" applyBorder="1" applyAlignment="1">
      <alignment horizontal="right" vertical="center"/>
    </xf>
    <xf numFmtId="164" fontId="83" fillId="11" borderId="5" xfId="9" applyNumberFormat="1" applyFill="1" applyBorder="1" applyAlignment="1">
      <alignment horizontal="right" vertical="center"/>
    </xf>
    <xf numFmtId="0" fontId="9" fillId="3" borderId="0" xfId="5" applyNumberFormat="1" applyBorder="1" applyAlignment="1">
      <alignment vertical="center"/>
    </xf>
    <xf numFmtId="164" fontId="9" fillId="0" borderId="27" xfId="5" applyNumberFormat="1" applyFill="1" applyBorder="1" applyAlignment="1">
      <alignment horizontal="right" vertical="center"/>
    </xf>
    <xf numFmtId="49" fontId="53" fillId="6" borderId="5" xfId="2" applyFont="1" applyFill="1" applyBorder="1" applyAlignment="1">
      <alignment horizontal="right" vertical="center" wrapText="1"/>
    </xf>
    <xf numFmtId="49" fontId="53" fillId="0" borderId="5" xfId="2" applyFont="1" applyBorder="1" applyAlignment="1">
      <alignment horizontal="right" vertical="center" wrapText="1"/>
    </xf>
    <xf numFmtId="164" fontId="9" fillId="11" borderId="8" xfId="8" applyNumberFormat="1" applyFill="1" applyBorder="1" applyAlignment="1">
      <alignment horizontal="right" vertical="center"/>
    </xf>
    <xf numFmtId="164" fontId="9" fillId="11" borderId="27" xfId="8" applyNumberFormat="1" applyFill="1" applyBorder="1" applyAlignment="1">
      <alignment horizontal="right" vertical="center"/>
    </xf>
    <xf numFmtId="164" fontId="9" fillId="11" borderId="5" xfId="8" applyNumberFormat="1" applyFill="1" applyBorder="1" applyAlignment="1">
      <alignment horizontal="right" vertical="center"/>
    </xf>
    <xf numFmtId="164" fontId="9" fillId="0" borderId="27" xfId="8" applyNumberFormat="1" applyFill="1" applyBorder="1" applyAlignment="1">
      <alignment horizontal="right" vertical="center"/>
    </xf>
    <xf numFmtId="0" fontId="83" fillId="3" borderId="5" xfId="9" applyNumberFormat="1" applyFill="1" applyBorder="1" applyAlignment="1">
      <alignment vertical="center"/>
    </xf>
    <xf numFmtId="164" fontId="83" fillId="3" borderId="5" xfId="9" applyNumberFormat="1" applyFill="1" applyBorder="1" applyAlignment="1">
      <alignment horizontal="right" vertical="center"/>
    </xf>
    <xf numFmtId="0" fontId="9" fillId="3" borderId="5" xfId="5" applyNumberFormat="1" applyBorder="1" applyAlignment="1">
      <alignment vertical="center" wrapText="1"/>
    </xf>
    <xf numFmtId="164" fontId="9" fillId="11" borderId="0" xfId="8" applyNumberFormat="1" applyFill="1" applyBorder="1" applyAlignment="1">
      <alignment horizontal="right" vertical="center"/>
    </xf>
    <xf numFmtId="164" fontId="9" fillId="0" borderId="0" xfId="5" applyNumberFormat="1" applyFill="1" applyBorder="1" applyAlignment="1">
      <alignment horizontal="right" vertical="center"/>
    </xf>
    <xf numFmtId="164" fontId="9" fillId="3" borderId="0" xfId="8" applyNumberFormat="1" applyFill="1" applyBorder="1" applyAlignment="1">
      <alignment horizontal="right" vertical="center"/>
    </xf>
    <xf numFmtId="164" fontId="9" fillId="3" borderId="36" xfId="8" applyNumberFormat="1" applyFill="1" applyBorder="1" applyAlignment="1">
      <alignment horizontal="left" vertical="center"/>
    </xf>
    <xf numFmtId="164" fontId="9" fillId="3" borderId="45" xfId="8" applyNumberFormat="1" applyFill="1" applyBorder="1" applyAlignment="1">
      <alignment horizontal="left" vertical="center"/>
    </xf>
    <xf numFmtId="164" fontId="9" fillId="3" borderId="36" xfId="8" applyNumberFormat="1" applyFill="1" applyBorder="1" applyAlignment="1">
      <alignment horizontal="left" vertical="center" wrapText="1"/>
    </xf>
    <xf numFmtId="164" fontId="9" fillId="3" borderId="35" xfId="8" applyNumberFormat="1" applyFill="1" applyBorder="1" applyAlignment="1">
      <alignment horizontal="left" vertical="center"/>
    </xf>
    <xf numFmtId="164" fontId="9" fillId="11" borderId="0" xfId="5" applyNumberFormat="1" applyFill="1" applyBorder="1" applyAlignment="1">
      <alignment horizontal="right" vertical="center"/>
    </xf>
    <xf numFmtId="164" fontId="9" fillId="3" borderId="48" xfId="8" applyNumberFormat="1" applyFill="1" applyBorder="1" applyAlignment="1">
      <alignment horizontal="left" vertical="center"/>
    </xf>
    <xf numFmtId="164" fontId="9" fillId="11" borderId="47" xfId="5" applyNumberFormat="1" applyFill="1" applyBorder="1" applyAlignment="1">
      <alignment horizontal="right" vertical="center"/>
    </xf>
    <xf numFmtId="164" fontId="9" fillId="3" borderId="47" xfId="8" applyNumberFormat="1" applyFill="1" applyBorder="1" applyAlignment="1">
      <alignment horizontal="right" vertical="center"/>
    </xf>
    <xf numFmtId="0" fontId="79" fillId="0" borderId="0" xfId="1" applyNumberFormat="1" applyAlignment="1">
      <alignment horizontal="center" vertical="center"/>
    </xf>
    <xf numFmtId="0" fontId="9" fillId="3" borderId="27" xfId="5" applyNumberFormat="1" applyBorder="1" applyAlignment="1">
      <alignment horizontal="left" vertical="center"/>
    </xf>
    <xf numFmtId="0" fontId="9" fillId="11" borderId="27" xfId="5" applyNumberFormat="1" applyFill="1" applyBorder="1" applyAlignment="1">
      <alignment horizontal="right" vertical="center"/>
    </xf>
    <xf numFmtId="0" fontId="9" fillId="0" borderId="27" xfId="5" applyNumberFormat="1" applyFill="1" applyBorder="1" applyAlignment="1">
      <alignment horizontal="right" vertical="center"/>
    </xf>
    <xf numFmtId="9" fontId="9" fillId="11" borderId="27" xfId="5" applyNumberFormat="1" applyFill="1" applyBorder="1" applyAlignment="1">
      <alignment horizontal="right" vertical="center"/>
    </xf>
    <xf numFmtId="9" fontId="9" fillId="0" borderId="27" xfId="5" applyNumberFormat="1" applyFill="1" applyBorder="1" applyAlignment="1">
      <alignment horizontal="right" vertical="center"/>
    </xf>
    <xf numFmtId="0" fontId="9" fillId="0" borderId="27" xfId="5" applyNumberFormat="1" applyFill="1" applyBorder="1" applyAlignment="1">
      <alignment horizontal="left" vertical="center"/>
    </xf>
    <xf numFmtId="9" fontId="9" fillId="11" borderId="5" xfId="5" applyNumberFormat="1" applyFill="1" applyBorder="1" applyAlignment="1">
      <alignment horizontal="right" vertical="center"/>
    </xf>
    <xf numFmtId="9" fontId="9" fillId="0" borderId="5" xfId="5" applyNumberFormat="1" applyFill="1" applyBorder="1" applyAlignment="1">
      <alignment horizontal="right" vertical="center"/>
    </xf>
    <xf numFmtId="164" fontId="9" fillId="10" borderId="36" xfId="8" applyNumberFormat="1" applyFill="1" applyBorder="1" applyAlignment="1">
      <alignment horizontal="right" vertical="center"/>
    </xf>
    <xf numFmtId="164" fontId="9" fillId="3" borderId="36" xfId="5" applyNumberFormat="1" applyBorder="1" applyAlignment="1">
      <alignment horizontal="right" vertical="center"/>
    </xf>
    <xf numFmtId="164" fontId="9" fillId="10" borderId="0" xfId="8" applyNumberFormat="1" applyFill="1" applyBorder="1" applyAlignment="1">
      <alignment horizontal="right" vertical="center"/>
    </xf>
    <xf numFmtId="164" fontId="9" fillId="10" borderId="35" xfId="8" applyNumberFormat="1" applyFill="1" applyBorder="1" applyAlignment="1">
      <alignment horizontal="right" vertical="center"/>
    </xf>
    <xf numFmtId="164" fontId="9" fillId="3" borderId="0" xfId="5" applyNumberFormat="1" applyBorder="1" applyAlignment="1">
      <alignment horizontal="right" vertical="center"/>
    </xf>
    <xf numFmtId="164" fontId="9" fillId="3" borderId="35" xfId="5" applyNumberFormat="1" applyBorder="1" applyAlignment="1">
      <alignment horizontal="right" vertical="center"/>
    </xf>
    <xf numFmtId="0" fontId="83" fillId="0" borderId="0" xfId="9" applyNumberFormat="1" applyFill="1" applyBorder="1" applyAlignment="1">
      <alignment vertical="center"/>
    </xf>
    <xf numFmtId="164" fontId="9" fillId="3" borderId="3" xfId="5" applyNumberFormat="1" applyAlignment="1">
      <alignment vertical="center"/>
    </xf>
    <xf numFmtId="164" fontId="9" fillId="3" borderId="5" xfId="5" applyNumberFormat="1" applyBorder="1" applyAlignment="1">
      <alignment vertical="center"/>
    </xf>
    <xf numFmtId="164" fontId="9" fillId="6" borderId="0" xfId="8" applyNumberFormat="1" applyFill="1" applyBorder="1" applyAlignment="1">
      <alignment horizontal="right" vertical="center"/>
    </xf>
    <xf numFmtId="0" fontId="9" fillId="6" borderId="0" xfId="5" applyNumberFormat="1" applyFill="1" applyBorder="1" applyAlignment="1">
      <alignment vertical="center"/>
    </xf>
    <xf numFmtId="164" fontId="9" fillId="6" borderId="0" xfId="5" applyNumberFormat="1" applyFill="1" applyBorder="1" applyAlignment="1">
      <alignment horizontal="right" vertical="center"/>
    </xf>
    <xf numFmtId="0" fontId="9" fillId="6" borderId="5" xfId="5" applyNumberFormat="1" applyFill="1" applyBorder="1" applyAlignment="1">
      <alignment vertical="center"/>
    </xf>
    <xf numFmtId="164" fontId="9" fillId="6" borderId="5" xfId="5" applyNumberFormat="1" applyFill="1" applyBorder="1" applyAlignment="1">
      <alignment horizontal="right" vertical="center"/>
    </xf>
    <xf numFmtId="164" fontId="9" fillId="0" borderId="8" xfId="8" applyNumberFormat="1" applyFill="1" applyBorder="1" applyAlignment="1">
      <alignment horizontal="right" vertical="center"/>
    </xf>
    <xf numFmtId="49" fontId="53" fillId="0" borderId="5" xfId="2" applyFont="1" applyBorder="1" applyAlignment="1">
      <alignment horizontal="left" vertical="center"/>
    </xf>
    <xf numFmtId="167" fontId="9" fillId="11" borderId="3" xfId="950" applyNumberFormat="1" applyFont="1" applyFill="1" applyBorder="1" applyAlignment="1">
      <alignment horizontal="right" vertical="center"/>
    </xf>
    <xf numFmtId="167" fontId="8" fillId="11" borderId="3" xfId="950" applyNumberFormat="1" applyFont="1" applyFill="1" applyBorder="1" applyAlignment="1">
      <alignment horizontal="right" vertical="center"/>
    </xf>
    <xf numFmtId="167" fontId="9" fillId="11" borderId="5" xfId="950" applyNumberFormat="1" applyFont="1" applyFill="1" applyBorder="1" applyAlignment="1">
      <alignment horizontal="right" vertical="center"/>
    </xf>
    <xf numFmtId="164" fontId="9" fillId="3" borderId="27" xfId="5" applyNumberFormat="1" applyBorder="1" applyAlignment="1">
      <alignment horizontal="right" vertical="center"/>
    </xf>
    <xf numFmtId="0" fontId="9" fillId="0" borderId="36" xfId="8" applyNumberFormat="1" applyFill="1" applyBorder="1" applyAlignment="1">
      <alignment horizontal="right" vertical="center"/>
    </xf>
    <xf numFmtId="0" fontId="9" fillId="0" borderId="46" xfId="8" applyNumberFormat="1" applyFill="1" applyBorder="1" applyAlignment="1">
      <alignment horizontal="right" vertical="center"/>
    </xf>
    <xf numFmtId="0" fontId="9" fillId="0" borderId="27" xfId="8" applyNumberFormat="1" applyFill="1" applyBorder="1" applyAlignment="1">
      <alignment horizontal="right" vertical="center"/>
    </xf>
    <xf numFmtId="167" fontId="9" fillId="11" borderId="5" xfId="5" applyNumberFormat="1" applyFill="1" applyBorder="1" applyAlignment="1">
      <alignment horizontal="right" vertical="center"/>
    </xf>
    <xf numFmtId="167" fontId="9" fillId="3" borderId="5" xfId="8" applyNumberFormat="1" applyFill="1" applyBorder="1" applyAlignment="1">
      <alignment horizontal="right" vertical="center"/>
    </xf>
    <xf numFmtId="0" fontId="80" fillId="0" borderId="5" xfId="2" applyNumberFormat="1" applyBorder="1">
      <alignment horizontal="right" vertical="center"/>
    </xf>
    <xf numFmtId="49" fontId="53" fillId="0" borderId="5" xfId="2" applyFont="1" applyBorder="1">
      <alignment horizontal="right" vertical="center"/>
    </xf>
    <xf numFmtId="0" fontId="53" fillId="0" borderId="5" xfId="2" applyNumberFormat="1" applyFont="1" applyBorder="1">
      <alignment horizontal="right" vertical="center"/>
    </xf>
    <xf numFmtId="164" fontId="8" fillId="11" borderId="3" xfId="5" applyNumberFormat="1" applyFont="1" applyFill="1" applyAlignment="1">
      <alignment vertical="center"/>
    </xf>
    <xf numFmtId="0" fontId="8" fillId="11" borderId="3" xfId="5" applyNumberFormat="1" applyFont="1" applyFill="1" applyAlignment="1">
      <alignment vertical="center"/>
    </xf>
    <xf numFmtId="164" fontId="8" fillId="0" borderId="3" xfId="5" applyNumberFormat="1" applyFont="1" applyFill="1" applyAlignment="1">
      <alignment vertical="center"/>
    </xf>
    <xf numFmtId="0" fontId="8" fillId="0" borderId="3" xfId="5" applyNumberFormat="1" applyFont="1" applyFill="1" applyAlignment="1">
      <alignment vertical="center"/>
    </xf>
    <xf numFmtId="164" fontId="8" fillId="10" borderId="3" xfId="5" applyNumberFormat="1" applyFont="1" applyFill="1" applyAlignment="1">
      <alignment vertical="center"/>
    </xf>
    <xf numFmtId="0" fontId="8" fillId="10" borderId="3" xfId="5" applyNumberFormat="1" applyFont="1" applyFill="1" applyAlignment="1">
      <alignment vertical="center"/>
    </xf>
    <xf numFmtId="49" fontId="80" fillId="0" borderId="0" xfId="2" applyBorder="1" applyAlignment="1">
      <alignment horizontal="center" vertical="center"/>
    </xf>
    <xf numFmtId="20" fontId="9" fillId="0" borderId="3" xfId="5" applyNumberFormat="1" applyFill="1" applyAlignment="1">
      <alignment vertical="center" wrapText="1"/>
    </xf>
    <xf numFmtId="164" fontId="9" fillId="11" borderId="3" xfId="5" applyNumberFormat="1" applyFill="1" applyAlignment="1">
      <alignment horizontal="right" vertical="center"/>
    </xf>
    <xf numFmtId="164" fontId="9" fillId="0" borderId="3" xfId="5" applyNumberFormat="1" applyFill="1" applyAlignment="1">
      <alignment horizontal="right" vertical="center"/>
    </xf>
    <xf numFmtId="170" fontId="9" fillId="13" borderId="3" xfId="5" applyNumberFormat="1" applyFill="1" applyAlignment="1">
      <alignment horizontal="right" vertical="center" wrapText="1"/>
    </xf>
    <xf numFmtId="170" fontId="9" fillId="0" borderId="3" xfId="5" applyNumberFormat="1" applyFill="1" applyAlignment="1">
      <alignment horizontal="right" vertical="center" wrapText="1"/>
    </xf>
    <xf numFmtId="166" fontId="9" fillId="13" borderId="3" xfId="5" applyNumberFormat="1" applyFill="1" applyAlignment="1">
      <alignment horizontal="right" vertical="center" wrapText="1"/>
    </xf>
    <xf numFmtId="0" fontId="9" fillId="0" borderId="3" xfId="5" applyNumberFormat="1" applyFill="1" applyAlignment="1">
      <alignment horizontal="right" vertical="center" wrapText="1"/>
    </xf>
    <xf numFmtId="0" fontId="31" fillId="0" borderId="3" xfId="5" applyNumberFormat="1" applyFont="1" applyFill="1" applyAlignment="1">
      <alignment horizontal="right" vertical="center"/>
    </xf>
    <xf numFmtId="164" fontId="9" fillId="10" borderId="3" xfId="5" applyNumberFormat="1" applyFill="1" applyAlignment="1">
      <alignment horizontal="right" vertical="center"/>
    </xf>
    <xf numFmtId="20" fontId="31" fillId="0" borderId="3" xfId="5" applyNumberFormat="1" applyFont="1" applyFill="1" applyAlignment="1">
      <alignment wrapText="1"/>
    </xf>
    <xf numFmtId="166" fontId="31" fillId="0" borderId="3" xfId="5" applyNumberFormat="1" applyFont="1" applyFill="1" applyAlignment="1">
      <alignment horizontal="right"/>
    </xf>
    <xf numFmtId="20" fontId="59" fillId="0" borderId="0" xfId="5" applyNumberFormat="1" applyFont="1" applyFill="1" applyBorder="1" applyAlignment="1">
      <alignment wrapText="1"/>
    </xf>
    <xf numFmtId="20" fontId="34" fillId="0" borderId="3" xfId="5" applyNumberFormat="1" applyFont="1" applyFill="1" applyAlignment="1">
      <alignment wrapText="1"/>
    </xf>
    <xf numFmtId="166" fontId="34" fillId="13" borderId="3" xfId="5" applyNumberFormat="1" applyFont="1" applyFill="1" applyAlignment="1">
      <alignment horizontal="right"/>
    </xf>
    <xf numFmtId="168" fontId="34" fillId="0" borderId="3" xfId="5" applyNumberFormat="1" applyFont="1" applyFill="1" applyAlignment="1">
      <alignment horizontal="right"/>
    </xf>
    <xf numFmtId="20" fontId="9" fillId="0" borderId="3" xfId="5" applyNumberFormat="1" applyFill="1" applyAlignment="1">
      <alignment horizontal="left" wrapText="1" indent="2"/>
    </xf>
    <xf numFmtId="166" fontId="9" fillId="13" borderId="3" xfId="5" applyNumberFormat="1" applyFill="1" applyAlignment="1">
      <alignment horizontal="right" wrapText="1"/>
    </xf>
    <xf numFmtId="168" fontId="9" fillId="0" borderId="3" xfId="5" applyNumberFormat="1" applyFill="1" applyAlignment="1">
      <alignment horizontal="right" wrapText="1"/>
    </xf>
    <xf numFmtId="20" fontId="9" fillId="0" borderId="27" xfId="5" applyNumberFormat="1" applyFill="1" applyBorder="1" applyAlignment="1">
      <alignment horizontal="left" wrapText="1" indent="2"/>
    </xf>
    <xf numFmtId="166" fontId="9" fillId="13" borderId="27" xfId="5" applyNumberFormat="1" applyFill="1" applyBorder="1" applyAlignment="1">
      <alignment horizontal="right" vertical="center"/>
    </xf>
    <xf numFmtId="168" fontId="9" fillId="0" borderId="27" xfId="5" applyNumberFormat="1" applyFill="1" applyBorder="1" applyAlignment="1">
      <alignment horizontal="right" vertical="center"/>
    </xf>
    <xf numFmtId="0" fontId="9" fillId="0" borderId="0" xfId="5" applyNumberFormat="1" applyFill="1" applyBorder="1" applyAlignment="1">
      <alignment vertical="center"/>
    </xf>
    <xf numFmtId="164" fontId="9" fillId="13" borderId="3" xfId="5" applyNumberFormat="1" applyFill="1" applyAlignment="1">
      <alignment horizontal="right" vertical="center" wrapText="1"/>
    </xf>
    <xf numFmtId="3" fontId="9" fillId="10" borderId="3" xfId="5" applyNumberFormat="1" applyFill="1" applyAlignment="1">
      <alignment vertical="center"/>
    </xf>
    <xf numFmtId="164" fontId="9" fillId="3" borderId="3" xfId="5" applyNumberFormat="1" applyAlignment="1">
      <alignment horizontal="right" vertical="center"/>
    </xf>
    <xf numFmtId="164" fontId="9" fillId="3" borderId="3" xfId="8" applyNumberFormat="1" applyFill="1" applyAlignment="1">
      <alignment horizontal="right" vertical="center"/>
    </xf>
    <xf numFmtId="0" fontId="53" fillId="0" borderId="51" xfId="958" applyNumberFormat="1" applyFont="1" applyBorder="1">
      <alignment horizontal="right" vertical="center"/>
    </xf>
    <xf numFmtId="49" fontId="45" fillId="0" borderId="51" xfId="958" applyFont="1" applyBorder="1" applyAlignment="1">
      <alignment horizontal="left" vertical="center"/>
    </xf>
    <xf numFmtId="49" fontId="9" fillId="3" borderId="3" xfId="5" applyNumberFormat="1" applyAlignment="1">
      <alignment vertical="center"/>
    </xf>
    <xf numFmtId="164" fontId="9" fillId="10" borderId="27" xfId="5" applyNumberFormat="1" applyFill="1" applyBorder="1" applyAlignment="1">
      <alignment horizontal="right" vertical="center"/>
    </xf>
    <xf numFmtId="49" fontId="8" fillId="3" borderId="52" xfId="5" applyNumberFormat="1" applyFont="1" applyBorder="1" applyAlignment="1">
      <alignment horizontal="left" vertical="center"/>
    </xf>
    <xf numFmtId="164" fontId="8" fillId="3" borderId="52" xfId="5" applyNumberFormat="1" applyFont="1" applyBorder="1" applyAlignment="1">
      <alignment horizontal="right" vertical="center"/>
    </xf>
    <xf numFmtId="0" fontId="9" fillId="0" borderId="22" xfId="3" applyNumberFormat="1" applyFont="1" applyBorder="1" applyAlignment="1">
      <alignment vertical="center"/>
    </xf>
    <xf numFmtId="164" fontId="9" fillId="11" borderId="22" xfId="3" applyNumberFormat="1" applyFont="1" applyFill="1" applyBorder="1" applyAlignment="1">
      <alignment horizontal="right" vertical="center"/>
    </xf>
    <xf numFmtId="164" fontId="9" fillId="6" borderId="22" xfId="3" applyNumberFormat="1" applyFont="1" applyFill="1" applyBorder="1" applyAlignment="1">
      <alignment horizontal="right" vertical="center"/>
    </xf>
    <xf numFmtId="164" fontId="9" fillId="3" borderId="3" xfId="5" quotePrefix="1" applyNumberFormat="1" applyAlignment="1">
      <alignment horizontal="right" vertical="center"/>
    </xf>
    <xf numFmtId="164" fontId="9" fillId="10" borderId="3" xfId="5" applyNumberFormat="1" applyFill="1" applyAlignment="1">
      <alignment vertical="center"/>
    </xf>
    <xf numFmtId="164" fontId="9" fillId="3" borderId="3" xfId="8" applyNumberFormat="1" applyFill="1" applyAlignment="1">
      <alignment vertical="center"/>
    </xf>
    <xf numFmtId="3" fontId="8" fillId="9" borderId="3" xfId="4" applyNumberFormat="1" applyFont="1" applyFill="1" applyBorder="1">
      <alignment horizontal="right" vertical="center"/>
    </xf>
    <xf numFmtId="164" fontId="8" fillId="3" borderId="3" xfId="5" applyNumberFormat="1" applyFont="1" applyAlignment="1">
      <alignment horizontal="right" vertical="center"/>
    </xf>
    <xf numFmtId="49" fontId="9" fillId="3" borderId="27" xfId="5" applyNumberFormat="1" applyBorder="1" applyAlignment="1">
      <alignment horizontal="left" vertical="center"/>
    </xf>
    <xf numFmtId="0" fontId="29" fillId="0" borderId="0" xfId="942" applyFont="1" applyAlignment="1">
      <alignment vertical="center"/>
    </xf>
    <xf numFmtId="0" fontId="9" fillId="10" borderId="3" xfId="5" applyNumberFormat="1" applyFill="1" applyAlignment="1">
      <alignment horizontal="right" vertical="center"/>
    </xf>
    <xf numFmtId="168" fontId="9" fillId="3" borderId="3" xfId="5" applyNumberFormat="1" applyAlignment="1">
      <alignment horizontal="right" vertical="center"/>
    </xf>
    <xf numFmtId="0" fontId="9" fillId="3" borderId="3" xfId="5" applyNumberFormat="1" applyAlignment="1">
      <alignment horizontal="right" vertical="center"/>
    </xf>
    <xf numFmtId="0" fontId="9" fillId="0" borderId="3" xfId="3" applyNumberFormat="1" applyFont="1" applyBorder="1" applyAlignment="1">
      <alignment vertical="center"/>
    </xf>
    <xf numFmtId="0" fontId="9" fillId="0" borderId="3" xfId="3" applyNumberFormat="1" applyFont="1" applyBorder="1" applyAlignment="1">
      <alignment horizontal="right" vertical="center"/>
    </xf>
    <xf numFmtId="0" fontId="9" fillId="6" borderId="3" xfId="3" applyNumberFormat="1" applyFont="1" applyFill="1" applyBorder="1" applyAlignment="1">
      <alignment horizontal="right" vertical="center"/>
    </xf>
    <xf numFmtId="0" fontId="9" fillId="0" borderId="3" xfId="5" applyNumberFormat="1" applyFill="1" applyAlignment="1">
      <alignment horizontal="right" vertical="center"/>
    </xf>
    <xf numFmtId="0" fontId="9" fillId="3" borderId="3" xfId="8" applyNumberFormat="1" applyFill="1" applyAlignment="1">
      <alignment horizontal="right" vertical="center"/>
    </xf>
    <xf numFmtId="168" fontId="9" fillId="10" borderId="3" xfId="5" applyNumberFormat="1" applyFill="1" applyAlignment="1">
      <alignment horizontal="right" vertical="center"/>
    </xf>
    <xf numFmtId="168" fontId="9" fillId="0" borderId="3" xfId="5" applyNumberFormat="1" applyFill="1" applyAlignment="1">
      <alignment horizontal="right" vertical="center"/>
    </xf>
    <xf numFmtId="49" fontId="64" fillId="0" borderId="0" xfId="958" applyFont="1" applyBorder="1" applyAlignment="1">
      <alignment horizontal="left" vertical="center"/>
    </xf>
    <xf numFmtId="0" fontId="30" fillId="0" borderId="0" xfId="958" applyNumberFormat="1" applyFont="1" applyBorder="1" applyAlignment="1">
      <alignment horizontal="left" vertical="center"/>
    </xf>
    <xf numFmtId="49" fontId="9" fillId="3" borderId="3" xfId="5" applyNumberFormat="1" applyAlignment="1">
      <alignment horizontal="left" vertical="center"/>
    </xf>
    <xf numFmtId="164" fontId="9" fillId="10" borderId="3" xfId="8" applyNumberFormat="1" applyFill="1" applyAlignment="1">
      <alignment horizontal="right" vertical="center"/>
    </xf>
    <xf numFmtId="49" fontId="30" fillId="0" borderId="0" xfId="958" applyFont="1" applyBorder="1" applyAlignment="1">
      <alignment horizontal="left" vertical="center"/>
    </xf>
    <xf numFmtId="171" fontId="9" fillId="3" borderId="3" xfId="5" applyNumberFormat="1" applyAlignment="1">
      <alignment horizontal="right" vertical="center"/>
    </xf>
    <xf numFmtId="49" fontId="47" fillId="0" borderId="0" xfId="958" applyFont="1" applyBorder="1" applyAlignment="1">
      <alignment horizontal="left" vertical="center"/>
    </xf>
    <xf numFmtId="0" fontId="14" fillId="0" borderId="0" xfId="7" applyAlignment="1">
      <alignment horizontal="left" vertical="center"/>
    </xf>
    <xf numFmtId="49" fontId="44" fillId="6" borderId="0" xfId="958" applyFont="1" applyFill="1" applyBorder="1">
      <alignment horizontal="right" vertical="center"/>
    </xf>
    <xf numFmtId="164" fontId="9" fillId="3" borderId="8" xfId="5" applyNumberFormat="1" applyBorder="1" applyAlignment="1">
      <alignment horizontal="right" vertical="center"/>
    </xf>
    <xf numFmtId="164" fontId="9" fillId="10" borderId="3" xfId="4" applyNumberFormat="1" applyFill="1" applyBorder="1">
      <alignment horizontal="right" vertical="center"/>
    </xf>
    <xf numFmtId="164" fontId="9" fillId="3" borderId="0" xfId="4" applyNumberFormat="1" applyFill="1" applyBorder="1">
      <alignment horizontal="right" vertical="center"/>
    </xf>
    <xf numFmtId="164" fontId="88" fillId="3" borderId="0" xfId="959" applyNumberFormat="1" applyFill="1" applyBorder="1" applyAlignment="1">
      <alignment horizontal="right" vertical="center"/>
    </xf>
    <xf numFmtId="49" fontId="45" fillId="0" borderId="0" xfId="958" applyFont="1" applyBorder="1" applyAlignment="1">
      <alignment horizontal="left" vertical="center"/>
    </xf>
    <xf numFmtId="0" fontId="45" fillId="3" borderId="0" xfId="5" applyNumberFormat="1" applyFont="1" applyBorder="1" applyAlignment="1">
      <alignment vertical="center"/>
    </xf>
    <xf numFmtId="164" fontId="9" fillId="0" borderId="0" xfId="8" applyNumberFormat="1" applyFill="1" applyBorder="1" applyAlignment="1">
      <alignment horizontal="right" vertical="center"/>
    </xf>
    <xf numFmtId="164" fontId="9" fillId="0" borderId="3" xfId="8" applyNumberFormat="1" applyFill="1" applyAlignment="1">
      <alignment horizontal="right" vertical="center"/>
    </xf>
    <xf numFmtId="49" fontId="45" fillId="3" borderId="0" xfId="958" applyFont="1" applyFill="1" applyBorder="1" applyAlignment="1">
      <alignment horizontal="left" vertical="center"/>
    </xf>
    <xf numFmtId="49" fontId="30" fillId="3" borderId="0" xfId="958" applyFont="1" applyFill="1" applyBorder="1" applyAlignment="1">
      <alignment horizontal="left" vertical="center"/>
    </xf>
    <xf numFmtId="0" fontId="14" fillId="6" borderId="0" xfId="7" applyFill="1" applyAlignment="1">
      <alignment vertical="center"/>
    </xf>
    <xf numFmtId="49" fontId="47" fillId="6" borderId="0" xfId="958" applyFont="1" applyFill="1" applyBorder="1" applyAlignment="1">
      <alignment horizontal="left" vertical="center"/>
    </xf>
    <xf numFmtId="49" fontId="9" fillId="3" borderId="0" xfId="5" applyNumberFormat="1" applyBorder="1" applyAlignment="1">
      <alignment horizontal="left" vertical="center"/>
    </xf>
    <xf numFmtId="49" fontId="30" fillId="6" borderId="0" xfId="958" applyFont="1" applyFill="1" applyBorder="1" applyAlignment="1">
      <alignment horizontal="left" vertical="center"/>
    </xf>
    <xf numFmtId="49" fontId="45" fillId="6" borderId="0" xfId="958" applyFont="1" applyFill="1" applyBorder="1" applyAlignment="1">
      <alignment horizontal="left" vertical="center"/>
    </xf>
    <xf numFmtId="164" fontId="9" fillId="16" borderId="3" xfId="8" applyNumberFormat="1" applyFill="1" applyAlignment="1">
      <alignment horizontal="right" vertical="center"/>
    </xf>
    <xf numFmtId="0" fontId="0" fillId="6" borderId="0" xfId="0" applyFill="1" applyAlignment="1">
      <alignment horizontal="right" vertical="center"/>
    </xf>
    <xf numFmtId="164" fontId="9" fillId="16" borderId="0" xfId="8" applyNumberFormat="1" applyFill="1" applyBorder="1" applyAlignment="1">
      <alignment horizontal="right" vertical="center"/>
    </xf>
    <xf numFmtId="0" fontId="14" fillId="6" borderId="0" xfId="7" applyNumberFormat="1" applyFill="1" applyAlignment="1">
      <alignment vertical="center"/>
    </xf>
    <xf numFmtId="49" fontId="45" fillId="6" borderId="0" xfId="958" applyNumberFormat="1" applyFont="1" applyFill="1" applyBorder="1" applyAlignment="1">
      <alignment horizontal="left" vertical="center"/>
    </xf>
    <xf numFmtId="164" fontId="9" fillId="10" borderId="27" xfId="8" applyNumberFormat="1" applyFill="1" applyBorder="1" applyAlignment="1">
      <alignment horizontal="right" vertical="center"/>
    </xf>
    <xf numFmtId="0" fontId="8" fillId="6" borderId="2" xfId="3" applyNumberFormat="1" applyFill="1" applyAlignment="1">
      <alignment vertical="center"/>
    </xf>
    <xf numFmtId="164" fontId="8" fillId="6" borderId="2" xfId="3" applyNumberFormat="1" applyFill="1" applyAlignment="1">
      <alignment horizontal="right" vertical="center"/>
    </xf>
    <xf numFmtId="164" fontId="9" fillId="3" borderId="0" xfId="5" applyNumberFormat="1" applyBorder="1" applyAlignment="1">
      <alignment vertical="center"/>
    </xf>
    <xf numFmtId="164" fontId="9" fillId="3" borderId="21" xfId="5" applyNumberFormat="1" applyBorder="1" applyAlignment="1">
      <alignment horizontal="right" vertical="center"/>
    </xf>
    <xf numFmtId="0" fontId="53" fillId="6" borderId="0" xfId="0" applyFont="1" applyFill="1" applyAlignment="1">
      <alignment vertical="center"/>
    </xf>
    <xf numFmtId="164" fontId="9" fillId="16" borderId="3" xfId="5" applyNumberFormat="1" applyFill="1" applyAlignment="1">
      <alignment horizontal="right" vertical="center"/>
    </xf>
    <xf numFmtId="164" fontId="9" fillId="6" borderId="3" xfId="5" applyNumberFormat="1" applyFill="1" applyAlignment="1">
      <alignment horizontal="right" vertical="center"/>
    </xf>
    <xf numFmtId="164" fontId="0" fillId="6" borderId="0" xfId="0" applyNumberFormat="1" applyFill="1" applyAlignment="1">
      <alignment vertical="center"/>
    </xf>
    <xf numFmtId="164" fontId="9" fillId="13" borderId="3" xfId="5" applyNumberFormat="1" applyFill="1" applyAlignment="1">
      <alignment horizontal="right" vertical="center"/>
    </xf>
    <xf numFmtId="164" fontId="9" fillId="3" borderId="3" xfId="8" applyNumberFormat="1" applyFill="1" applyAlignment="1">
      <alignment horizontal="right" vertical="center" wrapText="1"/>
    </xf>
    <xf numFmtId="164" fontId="9" fillId="3" borderId="36" xfId="8" applyNumberFormat="1" applyFill="1" applyBorder="1" applyAlignment="1">
      <alignment horizontal="right" vertical="center"/>
    </xf>
    <xf numFmtId="164" fontId="9" fillId="10" borderId="14" xfId="8" applyNumberFormat="1" applyFill="1" applyBorder="1" applyAlignment="1">
      <alignment horizontal="right" vertical="center"/>
    </xf>
    <xf numFmtId="164" fontId="9" fillId="3" borderId="53" xfId="8" applyNumberFormat="1" applyFill="1" applyBorder="1" applyAlignment="1">
      <alignment horizontal="right" vertical="center"/>
    </xf>
    <xf numFmtId="164" fontId="9" fillId="3" borderId="14" xfId="8" applyNumberFormat="1" applyFill="1" applyBorder="1" applyAlignment="1">
      <alignment horizontal="right" vertical="center"/>
    </xf>
    <xf numFmtId="0" fontId="53" fillId="6" borderId="0" xfId="958" applyNumberFormat="1" applyFont="1" applyFill="1" applyBorder="1" applyAlignment="1">
      <alignment horizontal="left" vertical="center"/>
    </xf>
    <xf numFmtId="49" fontId="60" fillId="11" borderId="3" xfId="958" applyFont="1" applyFill="1" applyBorder="1" applyAlignment="1">
      <alignment horizontal="right" vertical="center" wrapText="1"/>
    </xf>
    <xf numFmtId="49" fontId="53" fillId="6" borderId="36" xfId="958" applyFont="1" applyFill="1" applyBorder="1" applyAlignment="1">
      <alignment horizontal="right" vertical="center" wrapText="1"/>
    </xf>
    <xf numFmtId="49" fontId="53" fillId="6" borderId="3" xfId="958" applyFont="1" applyFill="1" applyBorder="1" applyAlignment="1">
      <alignment horizontal="right" vertical="center" wrapText="1"/>
    </xf>
    <xf numFmtId="166" fontId="9" fillId="10" borderId="27" xfId="8" applyNumberFormat="1" applyFill="1" applyBorder="1" applyAlignment="1">
      <alignment horizontal="right" vertical="center"/>
    </xf>
    <xf numFmtId="168" fontId="9" fillId="3" borderId="46" xfId="8" applyNumberFormat="1" applyFill="1" applyBorder="1" applyAlignment="1">
      <alignment horizontal="right" vertical="center"/>
    </xf>
    <xf numFmtId="168" fontId="9" fillId="3" borderId="27" xfId="8" applyNumberFormat="1" applyFill="1" applyBorder="1" applyAlignment="1">
      <alignment horizontal="right" vertical="center"/>
    </xf>
    <xf numFmtId="0" fontId="8" fillId="6" borderId="2" xfId="3" applyNumberFormat="1" applyFill="1" applyAlignment="1">
      <alignment horizontal="right" vertical="center"/>
    </xf>
    <xf numFmtId="0" fontId="8" fillId="6" borderId="54" xfId="3" applyNumberFormat="1" applyFill="1" applyBorder="1" applyAlignment="1">
      <alignment horizontal="right" vertical="center"/>
    </xf>
    <xf numFmtId="166" fontId="9" fillId="10" borderId="3" xfId="8" applyNumberFormat="1" applyFill="1" applyAlignment="1">
      <alignment horizontal="right" vertical="center"/>
    </xf>
    <xf numFmtId="164" fontId="8" fillId="11" borderId="2" xfId="3" applyNumberFormat="1" applyFill="1" applyAlignment="1">
      <alignment horizontal="right" vertical="center"/>
    </xf>
    <xf numFmtId="166" fontId="8" fillId="11" borderId="2" xfId="3" applyNumberFormat="1" applyFill="1" applyAlignment="1">
      <alignment horizontal="right" vertical="center"/>
    </xf>
    <xf numFmtId="164" fontId="8" fillId="6" borderId="54" xfId="3" applyNumberFormat="1" applyFill="1" applyBorder="1" applyAlignment="1">
      <alignment horizontal="right" vertical="center"/>
    </xf>
    <xf numFmtId="166" fontId="8" fillId="6" borderId="2" xfId="3" applyNumberFormat="1" applyFill="1" applyAlignment="1">
      <alignment horizontal="right" vertical="center"/>
    </xf>
    <xf numFmtId="0" fontId="9" fillId="3" borderId="21" xfId="5" applyNumberFormat="1" applyBorder="1" applyAlignment="1">
      <alignment vertical="center"/>
    </xf>
    <xf numFmtId="49" fontId="31" fillId="0" borderId="3" xfId="958" applyFont="1" applyBorder="1" applyAlignment="1">
      <alignment horizontal="left" vertical="center"/>
    </xf>
    <xf numFmtId="1" fontId="9" fillId="0" borderId="3" xfId="958" applyNumberFormat="1" applyFont="1" applyBorder="1">
      <alignment horizontal="right" vertical="center"/>
    </xf>
    <xf numFmtId="49" fontId="31" fillId="0" borderId="27" xfId="958" applyFont="1" applyBorder="1" applyAlignment="1">
      <alignment horizontal="left" vertical="center"/>
    </xf>
    <xf numFmtId="1" fontId="9" fillId="0" borderId="27" xfId="958" applyNumberFormat="1" applyFont="1" applyBorder="1">
      <alignment horizontal="right" vertical="center"/>
    </xf>
    <xf numFmtId="9" fontId="0" fillId="6" borderId="0" xfId="950" applyFont="1" applyFill="1" applyBorder="1" applyAlignment="1">
      <alignment vertical="center"/>
    </xf>
    <xf numFmtId="0" fontId="34" fillId="3" borderId="3" xfId="5" applyNumberFormat="1" applyFont="1" applyAlignment="1">
      <alignment vertical="center"/>
    </xf>
    <xf numFmtId="164" fontId="31" fillId="3" borderId="3" xfId="5" applyNumberFormat="1" applyFont="1" applyAlignment="1">
      <alignment horizontal="right" vertical="center"/>
    </xf>
    <xf numFmtId="9" fontId="31" fillId="3" borderId="3" xfId="950" applyFont="1" applyFill="1" applyBorder="1" applyAlignment="1">
      <alignment horizontal="right" vertical="center"/>
    </xf>
    <xf numFmtId="0" fontId="31" fillId="16" borderId="3" xfId="5" applyNumberFormat="1" applyFont="1" applyFill="1" applyAlignment="1">
      <alignment horizontal="right" vertical="center"/>
    </xf>
    <xf numFmtId="0" fontId="31" fillId="3" borderId="3" xfId="5" applyNumberFormat="1" applyFont="1" applyAlignment="1">
      <alignment vertical="center"/>
    </xf>
    <xf numFmtId="164" fontId="31" fillId="6" borderId="3" xfId="5" applyNumberFormat="1" applyFont="1" applyFill="1" applyAlignment="1">
      <alignment horizontal="right" vertical="center"/>
    </xf>
    <xf numFmtId="9" fontId="31" fillId="6" borderId="3" xfId="950" applyFont="1" applyFill="1" applyBorder="1" applyAlignment="1">
      <alignment horizontal="right" vertical="center"/>
    </xf>
    <xf numFmtId="49" fontId="82" fillId="6" borderId="0" xfId="960" applyFill="1" applyBorder="1">
      <alignment horizontal="right" vertical="center"/>
    </xf>
    <xf numFmtId="9" fontId="9" fillId="3" borderId="3" xfId="8" applyNumberFormat="1" applyFill="1" applyAlignment="1">
      <alignment horizontal="right" vertical="center"/>
    </xf>
    <xf numFmtId="0" fontId="58" fillId="6" borderId="0" xfId="0" applyFont="1" applyFill="1" applyAlignment="1">
      <alignment vertical="center"/>
    </xf>
    <xf numFmtId="0" fontId="8" fillId="6" borderId="52" xfId="3" applyNumberFormat="1" applyFill="1" applyBorder="1" applyAlignment="1">
      <alignment vertical="center"/>
    </xf>
    <xf numFmtId="0" fontId="40" fillId="6" borderId="0" xfId="0" applyFont="1" applyFill="1" applyAlignment="1">
      <alignment vertical="center"/>
    </xf>
    <xf numFmtId="0" fontId="40" fillId="0" borderId="0" xfId="0" quotePrefix="1" applyFont="1" applyAlignment="1">
      <alignment vertical="center"/>
    </xf>
    <xf numFmtId="0" fontId="8" fillId="0" borderId="4" xfId="3" applyNumberFormat="1" applyBorder="1" applyAlignment="1">
      <alignment horizontal="left" vertical="center"/>
    </xf>
    <xf numFmtId="2" fontId="8" fillId="0" borderId="4" xfId="4" applyNumberFormat="1" applyFont="1" applyFill="1" applyBorder="1">
      <alignment horizontal="right" vertical="center"/>
    </xf>
    <xf numFmtId="2" fontId="34" fillId="0" borderId="4" xfId="4" applyNumberFormat="1" applyFont="1" applyFill="1" applyBorder="1">
      <alignment horizontal="right" vertical="center"/>
    </xf>
    <xf numFmtId="167" fontId="9" fillId="0" borderId="4" xfId="4" applyNumberFormat="1" applyFill="1" applyBorder="1">
      <alignment horizontal="right" vertical="center"/>
    </xf>
    <xf numFmtId="164" fontId="8" fillId="0" borderId="4" xfId="4" applyNumberFormat="1" applyFont="1" applyFill="1" applyBorder="1">
      <alignment horizontal="right" vertical="center"/>
    </xf>
    <xf numFmtId="164" fontId="9" fillId="0" borderId="4" xfId="4" applyNumberFormat="1" applyFill="1" applyBorder="1">
      <alignment horizontal="right" vertical="center"/>
    </xf>
    <xf numFmtId="164" fontId="9" fillId="0" borderId="30" xfId="4" applyNumberFormat="1" applyFill="1" applyBorder="1">
      <alignment horizontal="right" vertical="center"/>
    </xf>
    <xf numFmtId="164" fontId="9" fillId="0" borderId="6" xfId="4" applyNumberFormat="1" applyFill="1" applyBorder="1">
      <alignment horizontal="right" vertical="center"/>
    </xf>
    <xf numFmtId="49" fontId="80" fillId="0" borderId="5" xfId="2" applyBorder="1">
      <alignment horizontal="right" vertical="center"/>
    </xf>
    <xf numFmtId="0" fontId="80" fillId="0" borderId="0" xfId="2" applyNumberFormat="1" applyBorder="1">
      <alignment horizontal="right" vertical="center"/>
    </xf>
    <xf numFmtId="0" fontId="53" fillId="0" borderId="0" xfId="2" applyNumberFormat="1" applyFont="1" applyBorder="1">
      <alignment horizontal="right" vertical="center"/>
    </xf>
    <xf numFmtId="49" fontId="80" fillId="0" borderId="0" xfId="2" applyBorder="1">
      <alignment horizontal="right" vertical="center"/>
    </xf>
    <xf numFmtId="0" fontId="8" fillId="0" borderId="40" xfId="3" applyBorder="1" applyAlignment="1">
      <alignment vertical="center"/>
    </xf>
    <xf numFmtId="164" fontId="8" fillId="0" borderId="41" xfId="3" applyNumberFormat="1" applyBorder="1" applyAlignment="1">
      <alignment horizontal="right" vertical="center"/>
    </xf>
    <xf numFmtId="164" fontId="8" fillId="0" borderId="40" xfId="3" applyNumberFormat="1" applyBorder="1" applyAlignment="1">
      <alignment horizontal="right" vertical="center"/>
    </xf>
    <xf numFmtId="2" fontId="9" fillId="11" borderId="11" xfId="5" applyNumberFormat="1" applyFill="1" applyBorder="1" applyAlignment="1">
      <alignment horizontal="right" vertical="center"/>
    </xf>
    <xf numFmtId="2" fontId="9" fillId="11" borderId="43" xfId="5" applyNumberFormat="1" applyFill="1" applyBorder="1" applyAlignment="1">
      <alignment horizontal="right" vertical="center"/>
    </xf>
    <xf numFmtId="2" fontId="9" fillId="11" borderId="10" xfId="5" applyNumberFormat="1" applyFill="1" applyBorder="1" applyAlignment="1">
      <alignment horizontal="right" vertical="center"/>
    </xf>
    <xf numFmtId="0" fontId="8" fillId="0" borderId="10" xfId="3" applyBorder="1" applyAlignment="1">
      <alignment vertical="center"/>
    </xf>
    <xf numFmtId="164" fontId="8" fillId="0" borderId="11" xfId="3" applyNumberFormat="1" applyBorder="1" applyAlignment="1">
      <alignment horizontal="right" vertical="center"/>
    </xf>
    <xf numFmtId="164" fontId="8" fillId="0" borderId="10" xfId="3" applyNumberFormat="1" applyBorder="1" applyAlignment="1">
      <alignment horizontal="right" vertical="center"/>
    </xf>
    <xf numFmtId="164" fontId="9" fillId="11" borderId="11" xfId="5" applyNumberFormat="1" applyFill="1" applyBorder="1" applyAlignment="1">
      <alignment horizontal="right" vertical="center"/>
    </xf>
    <xf numFmtId="164" fontId="9" fillId="11" borderId="43" xfId="5" applyNumberFormat="1" applyFill="1" applyBorder="1" applyAlignment="1">
      <alignment horizontal="right" vertical="center"/>
    </xf>
    <xf numFmtId="164" fontId="9" fillId="11" borderId="10" xfId="5" applyNumberFormat="1" applyFill="1" applyBorder="1" applyAlignment="1">
      <alignment horizontal="right" vertical="center"/>
    </xf>
    <xf numFmtId="3" fontId="9" fillId="11" borderId="11" xfId="5" applyNumberFormat="1" applyFill="1" applyBorder="1" applyAlignment="1">
      <alignment horizontal="right" vertical="center"/>
    </xf>
    <xf numFmtId="3" fontId="9" fillId="11" borderId="43" xfId="5" applyNumberFormat="1" applyFill="1" applyBorder="1" applyAlignment="1">
      <alignment horizontal="right" vertical="center"/>
    </xf>
    <xf numFmtId="3" fontId="9" fillId="11" borderId="10" xfId="5" applyNumberFormat="1" applyFill="1" applyBorder="1" applyAlignment="1">
      <alignment horizontal="right" vertical="center"/>
    </xf>
    <xf numFmtId="168" fontId="9" fillId="11" borderId="12" xfId="5" applyNumberFormat="1" applyFill="1" applyBorder="1" applyAlignment="1">
      <alignment horizontal="right" vertical="center"/>
    </xf>
    <xf numFmtId="168" fontId="9" fillId="11" borderId="44" xfId="5" applyNumberFormat="1" applyFill="1" applyBorder="1" applyAlignment="1">
      <alignment horizontal="right" vertical="center"/>
    </xf>
    <xf numFmtId="168" fontId="9" fillId="11" borderId="9" xfId="5" applyNumberFormat="1" applyFill="1" applyBorder="1" applyAlignment="1">
      <alignment horizontal="right" vertical="center"/>
    </xf>
    <xf numFmtId="0" fontId="53" fillId="0" borderId="35" xfId="2" applyNumberFormat="1" applyFont="1" applyBorder="1">
      <alignment horizontal="right" vertical="center"/>
    </xf>
    <xf numFmtId="49" fontId="53" fillId="0" borderId="45" xfId="2" applyFont="1" applyBorder="1">
      <alignment horizontal="right" vertical="center"/>
    </xf>
    <xf numFmtId="0" fontId="9" fillId="3" borderId="3" xfId="8" applyNumberFormat="1" applyFill="1" applyAlignment="1">
      <alignment vertical="center"/>
    </xf>
    <xf numFmtId="49" fontId="14" fillId="0" borderId="0" xfId="7" applyNumberFormat="1" applyAlignment="1">
      <alignment vertical="center"/>
    </xf>
    <xf numFmtId="165" fontId="9" fillId="11" borderId="3" xfId="8" applyNumberFormat="1" applyFill="1" applyAlignment="1">
      <alignment horizontal="right" vertical="center"/>
    </xf>
    <xf numFmtId="0" fontId="9" fillId="0" borderId="3" xfId="8" applyNumberFormat="1" applyFill="1" applyAlignment="1">
      <alignment horizontal="right" vertical="center"/>
    </xf>
    <xf numFmtId="166" fontId="9" fillId="11" borderId="3" xfId="8" applyNumberFormat="1" applyFill="1" applyAlignment="1">
      <alignment horizontal="right" vertical="center"/>
    </xf>
    <xf numFmtId="168" fontId="9" fillId="0" borderId="3" xfId="8" applyNumberFormat="1" applyFill="1" applyAlignment="1">
      <alignment horizontal="right" vertical="center"/>
    </xf>
    <xf numFmtId="164" fontId="8" fillId="11" borderId="3" xfId="5" applyNumberFormat="1" applyFont="1" applyFill="1" applyAlignment="1">
      <alignment horizontal="right" vertical="center"/>
    </xf>
    <xf numFmtId="164" fontId="9" fillId="3" borderId="14" xfId="5" applyNumberFormat="1" applyBorder="1" applyAlignment="1">
      <alignment horizontal="right" vertical="center"/>
    </xf>
    <xf numFmtId="164" fontId="8" fillId="0" borderId="34" xfId="3" applyNumberFormat="1" applyBorder="1" applyAlignment="1">
      <alignment horizontal="right" vertical="center"/>
    </xf>
    <xf numFmtId="165" fontId="9" fillId="3" borderId="14" xfId="5" applyNumberFormat="1" applyBorder="1" applyAlignment="1">
      <alignment horizontal="right" vertical="center"/>
    </xf>
    <xf numFmtId="2" fontId="8" fillId="0" borderId="5" xfId="3" applyNumberFormat="1" applyBorder="1" applyAlignment="1">
      <alignment horizontal="right" vertical="center"/>
    </xf>
    <xf numFmtId="37" fontId="8" fillId="11" borderId="3" xfId="5" applyNumberFormat="1" applyFont="1" applyFill="1" applyAlignment="1">
      <alignment vertical="center"/>
    </xf>
    <xf numFmtId="37" fontId="8" fillId="0" borderId="3" xfId="5" applyNumberFormat="1" applyFont="1" applyFill="1" applyAlignment="1">
      <alignment vertical="center"/>
    </xf>
    <xf numFmtId="164" fontId="8" fillId="0" borderId="3" xfId="5" applyNumberFormat="1" applyFont="1" applyFill="1" applyAlignment="1">
      <alignment horizontal="right" vertical="center"/>
    </xf>
    <xf numFmtId="164" fontId="9" fillId="11" borderId="3" xfId="8" applyNumberFormat="1" applyFill="1" applyAlignment="1">
      <alignment horizontal="right" vertical="center"/>
    </xf>
    <xf numFmtId="0" fontId="8" fillId="0" borderId="2" xfId="3" applyAlignment="1">
      <alignment horizontal="right" vertical="center"/>
    </xf>
    <xf numFmtId="164" fontId="8" fillId="0" borderId="2" xfId="3" applyNumberFormat="1" applyAlignment="1">
      <alignment horizontal="left" vertical="center"/>
    </xf>
    <xf numFmtId="164" fontId="8" fillId="0" borderId="2" xfId="3" applyNumberFormat="1" applyAlignment="1">
      <alignment horizontal="right" vertical="center"/>
    </xf>
    <xf numFmtId="9" fontId="9" fillId="11" borderId="3" xfId="5" applyNumberFormat="1" applyFill="1" applyAlignment="1">
      <alignment horizontal="right" vertical="center"/>
    </xf>
    <xf numFmtId="9" fontId="9" fillId="0" borderId="3" xfId="5" applyNumberFormat="1" applyFill="1" applyAlignment="1">
      <alignment horizontal="right" vertical="center"/>
    </xf>
    <xf numFmtId="9" fontId="9" fillId="10" borderId="3" xfId="5" applyNumberFormat="1" applyFill="1" applyAlignment="1">
      <alignment horizontal="right" vertical="center"/>
    </xf>
    <xf numFmtId="164" fontId="9" fillId="10" borderId="5" xfId="5" applyNumberFormat="1" applyFill="1" applyBorder="1" applyAlignment="1">
      <alignment horizontal="right" vertical="center"/>
    </xf>
    <xf numFmtId="9" fontId="9" fillId="10" borderId="5" xfId="5" applyNumberFormat="1" applyFill="1" applyBorder="1" applyAlignment="1">
      <alignment horizontal="right" vertical="center"/>
    </xf>
    <xf numFmtId="164" fontId="9" fillId="6" borderId="3" xfId="8" applyNumberFormat="1" applyFill="1" applyAlignment="1">
      <alignment horizontal="right" vertical="center"/>
    </xf>
    <xf numFmtId="37" fontId="9" fillId="11" borderId="3" xfId="5" applyNumberFormat="1" applyFill="1" applyAlignment="1">
      <alignment horizontal="right" vertical="center"/>
    </xf>
    <xf numFmtId="37" fontId="9" fillId="0" borderId="3" xfId="5" applyNumberFormat="1" applyFill="1" applyAlignment="1">
      <alignment horizontal="right" vertical="center"/>
    </xf>
    <xf numFmtId="164" fontId="9" fillId="11" borderId="3" xfId="5" applyNumberFormat="1" applyFill="1" applyAlignment="1">
      <alignment vertical="center"/>
    </xf>
    <xf numFmtId="167" fontId="9" fillId="3" borderId="3" xfId="8" applyNumberFormat="1" applyFill="1" applyAlignment="1">
      <alignment horizontal="right" vertical="center"/>
    </xf>
    <xf numFmtId="167" fontId="9" fillId="11" borderId="3" xfId="5" applyNumberFormat="1" applyFill="1" applyAlignment="1">
      <alignment horizontal="right" vertical="center"/>
    </xf>
    <xf numFmtId="0" fontId="31" fillId="0" borderId="0" xfId="0" applyFont="1"/>
    <xf numFmtId="0" fontId="31" fillId="0" borderId="0" xfId="0" applyFont="1" applyAlignment="1">
      <alignment horizontal="right"/>
    </xf>
    <xf numFmtId="0" fontId="36" fillId="0" borderId="56" xfId="708" applyBorder="1"/>
    <xf numFmtId="0" fontId="36" fillId="0" borderId="57" xfId="708" applyBorder="1"/>
    <xf numFmtId="0" fontId="36" fillId="0" borderId="0" xfId="708" applyBorder="1"/>
    <xf numFmtId="0" fontId="9" fillId="0" borderId="0" xfId="0" applyFont="1"/>
    <xf numFmtId="164" fontId="59" fillId="0" borderId="0" xfId="5" applyNumberFormat="1" applyFont="1" applyFill="1" applyBorder="1" applyAlignment="1">
      <alignment horizontal="right"/>
    </xf>
    <xf numFmtId="0" fontId="74" fillId="0" borderId="0" xfId="708" applyFont="1" applyAlignment="1">
      <alignment vertical="top"/>
    </xf>
    <xf numFmtId="0" fontId="75" fillId="0" borderId="0" xfId="708" applyFont="1" applyAlignment="1">
      <alignment vertical="top"/>
    </xf>
    <xf numFmtId="0" fontId="76" fillId="0" borderId="0" xfId="708" applyFont="1" applyAlignment="1">
      <alignment vertical="top"/>
    </xf>
    <xf numFmtId="0" fontId="77" fillId="0" borderId="0" xfId="708" applyFont="1" applyAlignment="1">
      <alignment vertical="top"/>
    </xf>
    <xf numFmtId="0" fontId="78" fillId="0" borderId="0" xfId="708" applyFont="1" applyAlignment="1">
      <alignment vertical="top"/>
    </xf>
    <xf numFmtId="0" fontId="73" fillId="20" borderId="0" xfId="0" applyFont="1" applyFill="1" applyAlignment="1">
      <alignment horizontal="left" vertical="center" indent="1"/>
    </xf>
    <xf numFmtId="0" fontId="72" fillId="21" borderId="0" xfId="0" applyFont="1" applyFill="1" applyAlignment="1">
      <alignment horizontal="left" vertical="center" indent="1"/>
    </xf>
    <xf numFmtId="0" fontId="72" fillId="22" borderId="0" xfId="0" applyFont="1" applyFill="1" applyAlignment="1">
      <alignment horizontal="left" vertical="center" indent="1"/>
    </xf>
    <xf numFmtId="0" fontId="72" fillId="23" borderId="0" xfId="0" applyFont="1" applyFill="1" applyAlignment="1">
      <alignment horizontal="left" vertical="center" indent="1"/>
    </xf>
    <xf numFmtId="0" fontId="72" fillId="24" borderId="0" xfId="0" applyFont="1" applyFill="1" applyAlignment="1">
      <alignment horizontal="left" vertical="center" indent="1"/>
    </xf>
    <xf numFmtId="0" fontId="9" fillId="0" borderId="61" xfId="5" applyNumberFormat="1" applyFill="1" applyBorder="1" applyAlignment="1">
      <alignment vertical="center"/>
    </xf>
    <xf numFmtId="166" fontId="83" fillId="11" borderId="62" xfId="964" applyNumberFormat="1" applyFill="1" applyAlignment="1">
      <alignment horizontal="right" vertical="center"/>
    </xf>
    <xf numFmtId="168" fontId="83" fillId="0" borderId="62" xfId="964" applyNumberFormat="1" applyFill="1" applyAlignment="1">
      <alignment horizontal="right" vertical="center"/>
    </xf>
    <xf numFmtId="165" fontId="83" fillId="11" borderId="62" xfId="964" applyNumberFormat="1" applyFill="1" applyAlignment="1">
      <alignment horizontal="right" vertical="center"/>
    </xf>
    <xf numFmtId="164" fontId="83" fillId="11" borderId="62" xfId="964" applyNumberFormat="1" applyFill="1" applyAlignment="1">
      <alignment horizontal="right" vertical="center"/>
    </xf>
    <xf numFmtId="164" fontId="83" fillId="6" borderId="62" xfId="964" applyNumberFormat="1" applyFill="1" applyAlignment="1">
      <alignment horizontal="right" vertical="center"/>
    </xf>
    <xf numFmtId="0" fontId="31" fillId="6" borderId="63" xfId="9" applyNumberFormat="1" applyFont="1" applyFill="1" applyBorder="1" applyAlignment="1">
      <alignment vertical="center"/>
    </xf>
    <xf numFmtId="164" fontId="9" fillId="11" borderId="64" xfId="9" applyNumberFormat="1" applyFont="1" applyFill="1" applyBorder="1" applyAlignment="1">
      <alignment horizontal="right" vertical="center"/>
    </xf>
    <xf numFmtId="164" fontId="31" fillId="6" borderId="59" xfId="9" applyNumberFormat="1" applyFont="1" applyFill="1" applyBorder="1" applyAlignment="1">
      <alignment horizontal="right" vertical="center"/>
    </xf>
    <xf numFmtId="164" fontId="31" fillId="0" borderId="59" xfId="9" applyNumberFormat="1" applyFont="1" applyFill="1" applyBorder="1" applyAlignment="1">
      <alignment horizontal="right" vertical="center"/>
    </xf>
    <xf numFmtId="0" fontId="8" fillId="3" borderId="62" xfId="965" applyNumberFormat="1" applyFill="1" applyAlignment="1">
      <alignment vertical="center"/>
    </xf>
    <xf numFmtId="164" fontId="83" fillId="3" borderId="62" xfId="964" applyNumberFormat="1" applyFill="1" applyAlignment="1">
      <alignment horizontal="right" vertical="center"/>
    </xf>
    <xf numFmtId="164" fontId="83" fillId="6" borderId="62" xfId="964" applyNumberFormat="1" applyFill="1" applyAlignment="1">
      <alignment horizontal="left" vertical="center"/>
    </xf>
    <xf numFmtId="9" fontId="83" fillId="11" borderId="62" xfId="964" applyNumberFormat="1" applyFill="1" applyAlignment="1">
      <alignment horizontal="right" vertical="center"/>
    </xf>
    <xf numFmtId="9" fontId="83" fillId="6" borderId="62" xfId="964" applyNumberFormat="1" applyFill="1" applyAlignment="1">
      <alignment horizontal="right" vertical="center"/>
    </xf>
    <xf numFmtId="164" fontId="8" fillId="10" borderId="62" xfId="965" applyNumberFormat="1" applyFill="1" applyAlignment="1">
      <alignment horizontal="right" vertical="center"/>
    </xf>
    <xf numFmtId="164" fontId="83" fillId="10" borderId="62" xfId="964" applyNumberFormat="1" applyFill="1" applyAlignment="1">
      <alignment horizontal="right" vertical="center"/>
    </xf>
    <xf numFmtId="167" fontId="83" fillId="11" borderId="62" xfId="964" applyNumberFormat="1" applyFill="1" applyAlignment="1">
      <alignment horizontal="right" vertical="center"/>
    </xf>
    <xf numFmtId="167" fontId="83" fillId="3" borderId="62" xfId="964" applyNumberFormat="1" applyFill="1" applyAlignment="1">
      <alignment horizontal="right" vertical="center"/>
    </xf>
    <xf numFmtId="0" fontId="8" fillId="6" borderId="62" xfId="965" applyNumberFormat="1" applyFill="1" applyAlignment="1">
      <alignment vertical="center"/>
    </xf>
    <xf numFmtId="37" fontId="83" fillId="11" borderId="62" xfId="964" applyNumberFormat="1" applyFill="1" applyAlignment="1">
      <alignment horizontal="right" vertical="center"/>
    </xf>
    <xf numFmtId="37" fontId="83" fillId="6" borderId="62" xfId="964" applyNumberFormat="1" applyFill="1" applyAlignment="1">
      <alignment horizontal="right" vertical="center"/>
    </xf>
    <xf numFmtId="0" fontId="83" fillId="6" borderId="62" xfId="9" applyNumberFormat="1" applyFill="1" applyAlignment="1">
      <alignment vertical="center"/>
    </xf>
    <xf numFmtId="164" fontId="83" fillId="11" borderId="62" xfId="9" applyNumberFormat="1" applyFill="1" applyAlignment="1">
      <alignment horizontal="right" vertical="center"/>
    </xf>
    <xf numFmtId="164" fontId="83" fillId="6" borderId="62" xfId="9" applyNumberFormat="1" applyFill="1" applyAlignment="1">
      <alignment horizontal="right" vertical="center"/>
    </xf>
    <xf numFmtId="49" fontId="45" fillId="0" borderId="66" xfId="957" applyFont="1" applyBorder="1" applyAlignment="1">
      <alignment horizontal="left" vertical="center"/>
    </xf>
    <xf numFmtId="0" fontId="53" fillId="0" borderId="66" xfId="957" applyNumberFormat="1" applyFont="1" applyBorder="1">
      <alignment horizontal="right" vertical="center"/>
    </xf>
    <xf numFmtId="164" fontId="9" fillId="0" borderId="67" xfId="5" applyNumberFormat="1" applyFill="1" applyBorder="1" applyAlignment="1">
      <alignment horizontal="right" vertical="center"/>
    </xf>
    <xf numFmtId="0" fontId="84" fillId="0" borderId="66" xfId="957" applyNumberFormat="1" applyFont="1" applyBorder="1">
      <alignment horizontal="right" vertical="center"/>
    </xf>
    <xf numFmtId="166" fontId="9" fillId="13" borderId="67" xfId="5" applyNumberFormat="1" applyFill="1" applyBorder="1" applyAlignment="1">
      <alignment horizontal="right" vertical="center" wrapText="1"/>
    </xf>
    <xf numFmtId="0" fontId="9" fillId="0" borderId="67" xfId="5" applyNumberFormat="1" applyFill="1" applyBorder="1" applyAlignment="1">
      <alignment horizontal="right" vertical="center" wrapText="1"/>
    </xf>
    <xf numFmtId="164" fontId="9" fillId="13" borderId="67" xfId="5" applyNumberFormat="1" applyFill="1" applyBorder="1" applyAlignment="1">
      <alignment horizontal="right" vertical="center"/>
    </xf>
    <xf numFmtId="49" fontId="53" fillId="0" borderId="66" xfId="957" applyFont="1" applyBorder="1" applyAlignment="1">
      <alignment horizontal="left" vertical="center"/>
    </xf>
    <xf numFmtId="49" fontId="30" fillId="0" borderId="69" xfId="958" applyFont="1" applyBorder="1" applyAlignment="1">
      <alignment horizontal="left" vertical="center"/>
    </xf>
    <xf numFmtId="0" fontId="44" fillId="0" borderId="69" xfId="958" applyNumberFormat="1" applyFont="1" applyBorder="1">
      <alignment horizontal="right" vertical="center"/>
    </xf>
    <xf numFmtId="0" fontId="86" fillId="0" borderId="69" xfId="958" applyNumberFormat="1" applyFont="1" applyBorder="1">
      <alignment horizontal="right" vertical="center"/>
    </xf>
    <xf numFmtId="49" fontId="53" fillId="0" borderId="71" xfId="958" applyFont="1" applyBorder="1" applyAlignment="1">
      <alignment horizontal="left" vertical="center"/>
    </xf>
    <xf numFmtId="0" fontId="9" fillId="3" borderId="74" xfId="5" applyNumberFormat="1" applyBorder="1" applyAlignment="1">
      <alignment vertical="center"/>
    </xf>
    <xf numFmtId="3" fontId="9" fillId="10" borderId="74" xfId="5" applyNumberFormat="1" applyFill="1" applyBorder="1" applyAlignment="1">
      <alignment vertical="center"/>
    </xf>
    <xf numFmtId="164" fontId="9" fillId="0" borderId="74" xfId="5" applyNumberFormat="1" applyFill="1" applyBorder="1" applyAlignment="1">
      <alignment horizontal="right" vertical="center"/>
    </xf>
    <xf numFmtId="164" fontId="9" fillId="3" borderId="74" xfId="5" applyNumberFormat="1" applyBorder="1" applyAlignment="1">
      <alignment horizontal="right" vertical="center"/>
    </xf>
    <xf numFmtId="164" fontId="9" fillId="3" borderId="74" xfId="8" applyNumberFormat="1" applyFill="1" applyBorder="1" applyAlignment="1">
      <alignment horizontal="right" vertical="center"/>
    </xf>
    <xf numFmtId="0" fontId="53" fillId="0" borderId="71" xfId="958" applyNumberFormat="1" applyFont="1" applyBorder="1">
      <alignment horizontal="right" vertical="center"/>
    </xf>
    <xf numFmtId="0" fontId="9" fillId="3" borderId="71" xfId="5" applyNumberFormat="1" applyBorder="1" applyAlignment="1">
      <alignment vertical="center"/>
    </xf>
    <xf numFmtId="164" fontId="9" fillId="0" borderId="71" xfId="5" applyNumberFormat="1" applyFill="1" applyBorder="1" applyAlignment="1">
      <alignment horizontal="right" vertical="center"/>
    </xf>
    <xf numFmtId="164" fontId="9" fillId="3" borderId="71" xfId="5" applyNumberFormat="1" applyBorder="1" applyAlignment="1">
      <alignment horizontal="right" vertical="center"/>
    </xf>
    <xf numFmtId="164" fontId="88" fillId="11" borderId="72" xfId="959" applyNumberFormat="1" applyFill="1" applyAlignment="1">
      <alignment vertical="center"/>
    </xf>
    <xf numFmtId="0" fontId="87" fillId="0" borderId="71" xfId="958" applyNumberFormat="1" applyFont="1" applyBorder="1">
      <alignment horizontal="right" vertical="center"/>
    </xf>
    <xf numFmtId="164" fontId="34" fillId="6" borderId="72" xfId="959" applyNumberFormat="1" applyFont="1" applyFill="1" applyAlignment="1">
      <alignment horizontal="right" vertical="center"/>
    </xf>
    <xf numFmtId="0" fontId="87" fillId="0" borderId="51" xfId="958" applyNumberFormat="1" applyFont="1" applyBorder="1">
      <alignment horizontal="right" vertical="center"/>
    </xf>
    <xf numFmtId="49" fontId="45" fillId="0" borderId="71" xfId="958" applyFont="1" applyBorder="1" applyAlignment="1">
      <alignment horizontal="left" vertical="center"/>
    </xf>
    <xf numFmtId="164" fontId="9" fillId="10" borderId="74" xfId="5" applyNumberFormat="1" applyFill="1" applyBorder="1" applyAlignment="1">
      <alignment horizontal="right" vertical="center"/>
    </xf>
    <xf numFmtId="49" fontId="9" fillId="9" borderId="74" xfId="4" applyFill="1" applyBorder="1">
      <alignment horizontal="right" vertical="center"/>
    </xf>
    <xf numFmtId="49" fontId="63" fillId="0" borderId="71" xfId="958" applyFont="1" applyBorder="1" applyAlignment="1">
      <alignment horizontal="left" vertical="center"/>
    </xf>
    <xf numFmtId="168" fontId="9" fillId="3" borderId="71" xfId="5" applyNumberFormat="1" applyBorder="1" applyAlignment="1">
      <alignment horizontal="right" vertical="center"/>
    </xf>
    <xf numFmtId="49" fontId="30" fillId="0" borderId="71" xfId="958" applyFont="1" applyBorder="1" applyAlignment="1">
      <alignment horizontal="left" vertical="center"/>
    </xf>
    <xf numFmtId="0" fontId="9" fillId="0" borderId="71" xfId="3" applyNumberFormat="1" applyFont="1" applyBorder="1" applyAlignment="1">
      <alignment vertical="center"/>
    </xf>
    <xf numFmtId="168" fontId="9" fillId="0" borderId="71" xfId="3" applyNumberFormat="1" applyFont="1" applyBorder="1" applyAlignment="1">
      <alignment horizontal="right" vertical="center"/>
    </xf>
    <xf numFmtId="0" fontId="9" fillId="6" borderId="71" xfId="3" applyNumberFormat="1" applyFont="1" applyFill="1" applyBorder="1" applyAlignment="1">
      <alignment horizontal="right" vertical="center"/>
    </xf>
    <xf numFmtId="49" fontId="44" fillId="0" borderId="0" xfId="958" applyFont="1" applyBorder="1" applyAlignment="1">
      <alignment vertical="center"/>
    </xf>
    <xf numFmtId="49" fontId="44" fillId="0" borderId="0" xfId="958" applyFont="1" applyBorder="1" applyAlignment="1">
      <alignment horizontal="right" vertical="center" wrapText="1"/>
    </xf>
    <xf numFmtId="49" fontId="44" fillId="0" borderId="0" xfId="958" applyFont="1" applyBorder="1">
      <alignment horizontal="right" vertical="center"/>
    </xf>
    <xf numFmtId="49" fontId="9" fillId="3" borderId="21" xfId="5" applyNumberFormat="1" applyBorder="1" applyAlignment="1">
      <alignment horizontal="left" vertical="center"/>
    </xf>
    <xf numFmtId="164" fontId="9" fillId="10" borderId="21" xfId="8" applyNumberFormat="1" applyFill="1" applyBorder="1" applyAlignment="1">
      <alignment horizontal="right" vertical="center"/>
    </xf>
    <xf numFmtId="49" fontId="63" fillId="0" borderId="71" xfId="958" applyFont="1" applyBorder="1">
      <alignment horizontal="right" vertical="center"/>
    </xf>
    <xf numFmtId="164" fontId="63" fillId="0" borderId="71" xfId="958" applyNumberFormat="1" applyFont="1" applyBorder="1" applyAlignment="1">
      <alignment horizontal="left" vertical="center"/>
    </xf>
    <xf numFmtId="164" fontId="88" fillId="3" borderId="72" xfId="959" applyNumberFormat="1" applyFill="1" applyAlignment="1">
      <alignment horizontal="right" vertical="center"/>
    </xf>
    <xf numFmtId="164" fontId="88" fillId="10" borderId="72" xfId="959" applyNumberFormat="1" applyFill="1" applyAlignment="1">
      <alignment horizontal="right" vertical="center"/>
    </xf>
    <xf numFmtId="49" fontId="53" fillId="0" borderId="71" xfId="958" applyFont="1" applyBorder="1" applyAlignment="1">
      <alignment vertical="center"/>
    </xf>
    <xf numFmtId="49" fontId="53" fillId="0" borderId="71" xfId="958" applyFont="1" applyBorder="1" applyAlignment="1">
      <alignment horizontal="right" vertical="center" wrapText="1"/>
    </xf>
    <xf numFmtId="49" fontId="53" fillId="0" borderId="0" xfId="958" applyFont="1" applyBorder="1" applyAlignment="1">
      <alignment vertical="center"/>
    </xf>
    <xf numFmtId="164" fontId="8" fillId="0" borderId="72" xfId="3" applyNumberFormat="1" applyBorder="1" applyAlignment="1">
      <alignment horizontal="right" vertical="center"/>
    </xf>
    <xf numFmtId="164" fontId="9" fillId="10" borderId="74" xfId="8" applyNumberFormat="1" applyFill="1" applyBorder="1" applyAlignment="1">
      <alignment horizontal="right" vertical="center"/>
    </xf>
    <xf numFmtId="49" fontId="44" fillId="0" borderId="71" xfId="958" applyFont="1" applyBorder="1" applyAlignment="1">
      <alignment horizontal="centerContinuous" vertical="center"/>
    </xf>
    <xf numFmtId="164" fontId="9" fillId="3" borderId="78" xfId="5" applyNumberFormat="1" applyBorder="1" applyAlignment="1">
      <alignment horizontal="right" vertical="center"/>
    </xf>
    <xf numFmtId="164" fontId="9" fillId="10" borderId="21" xfId="4" applyNumberFormat="1" applyFill="1" applyBorder="1">
      <alignment horizontal="right" vertical="center"/>
    </xf>
    <xf numFmtId="49" fontId="53" fillId="0" borderId="71" xfId="958" applyFont="1" applyBorder="1" applyAlignment="1">
      <alignment horizontal="centerContinuous" vertical="center"/>
    </xf>
    <xf numFmtId="0" fontId="8" fillId="0" borderId="72" xfId="3" applyNumberFormat="1" applyBorder="1" applyAlignment="1">
      <alignment vertical="center"/>
    </xf>
    <xf numFmtId="164" fontId="8" fillId="0" borderId="72" xfId="3" applyNumberFormat="1" applyBorder="1" applyAlignment="1">
      <alignment vertical="center"/>
    </xf>
    <xf numFmtId="164" fontId="9" fillId="10" borderId="72" xfId="5" applyNumberFormat="1" applyFill="1" applyBorder="1" applyAlignment="1">
      <alignment horizontal="right" vertical="center"/>
    </xf>
    <xf numFmtId="164" fontId="9" fillId="3" borderId="72" xfId="5" applyNumberFormat="1" applyBorder="1" applyAlignment="1">
      <alignment horizontal="right" vertical="center"/>
    </xf>
    <xf numFmtId="164" fontId="9" fillId="0" borderId="21" xfId="8" applyNumberFormat="1" applyFill="1" applyBorder="1" applyAlignment="1">
      <alignment horizontal="right" vertical="center"/>
    </xf>
    <xf numFmtId="164" fontId="9" fillId="0" borderId="73" xfId="8" applyNumberFormat="1" applyFill="1" applyBorder="1" applyAlignment="1">
      <alignment horizontal="right" vertical="center"/>
    </xf>
    <xf numFmtId="0" fontId="88" fillId="0" borderId="72" xfId="959" applyNumberFormat="1" applyFill="1" applyAlignment="1">
      <alignment vertical="center"/>
    </xf>
    <xf numFmtId="164" fontId="88" fillId="0" borderId="72" xfId="959" applyNumberFormat="1" applyFill="1" applyAlignment="1">
      <alignment vertical="center"/>
    </xf>
    <xf numFmtId="49" fontId="25" fillId="3" borderId="72" xfId="958" applyFill="1" applyBorder="1">
      <alignment horizontal="right" vertical="center"/>
    </xf>
    <xf numFmtId="49" fontId="53" fillId="6" borderId="71" xfId="958" applyFont="1" applyFill="1" applyBorder="1" applyAlignment="1">
      <alignment horizontal="right" vertical="center" wrapText="1"/>
    </xf>
    <xf numFmtId="0" fontId="44" fillId="6" borderId="2" xfId="958" applyNumberFormat="1" applyFont="1" applyFill="1" applyBorder="1" applyAlignment="1">
      <alignment horizontal="left" vertical="center"/>
    </xf>
    <xf numFmtId="164" fontId="44" fillId="6" borderId="2" xfId="958" applyNumberFormat="1" applyFont="1" applyFill="1" applyBorder="1">
      <alignment horizontal="right" vertical="center"/>
    </xf>
    <xf numFmtId="164" fontId="60" fillId="6" borderId="2" xfId="958" applyNumberFormat="1" applyFont="1" applyFill="1" applyBorder="1">
      <alignment horizontal="right" vertical="center"/>
    </xf>
    <xf numFmtId="49" fontId="44" fillId="6" borderId="71" xfId="958" applyFont="1" applyFill="1" applyBorder="1" applyAlignment="1">
      <alignment horizontal="right" vertical="center" wrapText="1"/>
    </xf>
    <xf numFmtId="164" fontId="25" fillId="6" borderId="72" xfId="958" applyNumberFormat="1" applyFill="1" applyBorder="1">
      <alignment horizontal="right" vertical="center"/>
    </xf>
    <xf numFmtId="164" fontId="44" fillId="6" borderId="72" xfId="958" applyNumberFormat="1" applyFont="1" applyFill="1" applyBorder="1">
      <alignment horizontal="right" vertical="center"/>
    </xf>
    <xf numFmtId="164" fontId="53" fillId="6" borderId="71" xfId="958" applyNumberFormat="1" applyFont="1" applyFill="1" applyBorder="1" applyAlignment="1">
      <alignment horizontal="left" vertical="center"/>
    </xf>
    <xf numFmtId="0" fontId="8" fillId="6" borderId="72" xfId="3" applyNumberFormat="1" applyFill="1" applyBorder="1" applyAlignment="1">
      <alignment vertical="center"/>
    </xf>
    <xf numFmtId="164" fontId="8" fillId="13" borderId="72" xfId="3" applyNumberFormat="1" applyFill="1" applyBorder="1" applyAlignment="1">
      <alignment horizontal="right" vertical="center"/>
    </xf>
    <xf numFmtId="164" fontId="8" fillId="6" borderId="72" xfId="3" applyNumberFormat="1" applyFill="1" applyBorder="1" applyAlignment="1">
      <alignment horizontal="right" vertical="center"/>
    </xf>
    <xf numFmtId="49" fontId="53" fillId="6" borderId="81" xfId="958" applyFont="1" applyFill="1" applyBorder="1" applyAlignment="1">
      <alignment horizontal="right" vertical="center" wrapText="1"/>
    </xf>
    <xf numFmtId="49" fontId="87" fillId="6" borderId="71" xfId="958" applyFont="1" applyFill="1" applyBorder="1" applyAlignment="1">
      <alignment horizontal="right" vertical="center" wrapText="1"/>
    </xf>
    <xf numFmtId="164" fontId="9" fillId="3" borderId="35" xfId="8" applyNumberFormat="1" applyFill="1" applyBorder="1" applyAlignment="1">
      <alignment horizontal="right" vertical="center"/>
    </xf>
    <xf numFmtId="49" fontId="45" fillId="6" borderId="71" xfId="958" applyNumberFormat="1" applyFont="1" applyFill="1" applyBorder="1" applyAlignment="1">
      <alignment vertical="top"/>
    </xf>
    <xf numFmtId="0" fontId="45" fillId="6" borderId="71" xfId="958" applyNumberFormat="1" applyFont="1" applyFill="1" applyBorder="1" applyAlignment="1">
      <alignment vertical="center"/>
    </xf>
    <xf numFmtId="166" fontId="9" fillId="10" borderId="0" xfId="8" applyNumberFormat="1" applyFill="1" applyBorder="1" applyAlignment="1">
      <alignment horizontal="right" vertical="center"/>
    </xf>
    <xf numFmtId="49" fontId="93" fillId="15" borderId="86" xfId="962" applyFont="1" applyFill="1" applyBorder="1" applyAlignment="1">
      <alignment vertical="center"/>
    </xf>
    <xf numFmtId="0" fontId="93" fillId="15" borderId="86" xfId="962" applyNumberFormat="1" applyFont="1" applyFill="1" applyBorder="1" applyAlignment="1">
      <alignment vertical="center"/>
    </xf>
    <xf numFmtId="164" fontId="93" fillId="17" borderId="86" xfId="962" applyNumberFormat="1" applyFont="1" applyFill="1" applyBorder="1" applyAlignment="1">
      <alignment horizontal="right" vertical="center"/>
    </xf>
    <xf numFmtId="164" fontId="93" fillId="17" borderId="86" xfId="962" quotePrefix="1" applyNumberFormat="1" applyFont="1" applyFill="1" applyBorder="1" applyAlignment="1">
      <alignment horizontal="right" vertical="center"/>
    </xf>
    <xf numFmtId="164" fontId="93" fillId="0" borderId="86" xfId="962" applyNumberFormat="1" applyFont="1" applyFill="1" applyBorder="1" applyAlignment="1">
      <alignment horizontal="right" vertical="center"/>
    </xf>
    <xf numFmtId="49" fontId="25" fillId="0" borderId="72" xfId="958" applyBorder="1">
      <alignment horizontal="right" vertical="center"/>
    </xf>
    <xf numFmtId="49" fontId="25" fillId="6" borderId="72" xfId="958" applyFill="1" applyBorder="1">
      <alignment horizontal="right" vertical="center"/>
    </xf>
    <xf numFmtId="3" fontId="87" fillId="9" borderId="72" xfId="4" applyNumberFormat="1" applyFont="1" applyFill="1" applyBorder="1">
      <alignment horizontal="right" vertical="center"/>
    </xf>
    <xf numFmtId="0" fontId="9" fillId="3" borderId="64" xfId="5" applyNumberFormat="1" applyBorder="1" applyAlignment="1">
      <alignment vertical="center"/>
    </xf>
    <xf numFmtId="164" fontId="9" fillId="11" borderId="21" xfId="5" applyNumberFormat="1" applyFill="1" applyBorder="1" applyAlignment="1">
      <alignment horizontal="right" vertical="center"/>
    </xf>
    <xf numFmtId="167" fontId="9" fillId="11" borderId="64" xfId="5" applyNumberFormat="1" applyFill="1" applyBorder="1" applyAlignment="1">
      <alignment horizontal="right" vertical="center"/>
    </xf>
    <xf numFmtId="167" fontId="9" fillId="6" borderId="64" xfId="5" applyNumberFormat="1" applyFill="1" applyBorder="1" applyAlignment="1">
      <alignment horizontal="right" vertical="center"/>
    </xf>
    <xf numFmtId="49" fontId="45" fillId="0" borderId="55" xfId="960" applyFont="1" applyAlignment="1">
      <alignment horizontal="left" vertical="center"/>
    </xf>
    <xf numFmtId="49" fontId="53" fillId="6" borderId="55" xfId="960" applyFont="1" applyFill="1" applyAlignment="1">
      <alignment horizontal="right" vertical="center" wrapText="1"/>
    </xf>
    <xf numFmtId="9" fontId="53" fillId="6" borderId="55" xfId="950" applyFont="1" applyFill="1" applyBorder="1" applyAlignment="1">
      <alignment horizontal="right" vertical="center" wrapText="1"/>
    </xf>
    <xf numFmtId="164" fontId="98" fillId="6" borderId="3" xfId="5" applyNumberFormat="1" applyFont="1" applyFill="1" applyAlignment="1">
      <alignment horizontal="right" vertical="center"/>
    </xf>
    <xf numFmtId="9" fontId="98" fillId="6" borderId="3" xfId="950" applyFont="1" applyFill="1" applyBorder="1" applyAlignment="1">
      <alignment horizontal="right" vertical="center"/>
    </xf>
    <xf numFmtId="164" fontId="31" fillId="6" borderId="27" xfId="5" applyNumberFormat="1" applyFont="1" applyFill="1" applyBorder="1" applyAlignment="1">
      <alignment horizontal="right" vertical="center"/>
    </xf>
    <xf numFmtId="9" fontId="31" fillId="6" borderId="27" xfId="950" applyFont="1" applyFill="1" applyBorder="1" applyAlignment="1">
      <alignment horizontal="right" vertical="center"/>
    </xf>
    <xf numFmtId="3" fontId="9" fillId="13" borderId="3" xfId="5" applyNumberFormat="1" applyFill="1" applyAlignment="1">
      <alignment horizontal="right" vertical="center"/>
    </xf>
    <xf numFmtId="164" fontId="31" fillId="0" borderId="3" xfId="8" applyNumberFormat="1" applyFont="1" applyFill="1" applyAlignment="1">
      <alignment horizontal="right" vertical="center"/>
    </xf>
    <xf numFmtId="1" fontId="9" fillId="13" borderId="3" xfId="5" applyNumberFormat="1" applyFill="1" applyAlignment="1">
      <alignment horizontal="right" vertical="center"/>
    </xf>
    <xf numFmtId="164" fontId="31" fillId="16" borderId="3" xfId="5" applyNumberFormat="1" applyFont="1" applyFill="1" applyAlignment="1">
      <alignment horizontal="right" vertical="center"/>
    </xf>
    <xf numFmtId="1" fontId="31" fillId="16" borderId="3" xfId="5" applyNumberFormat="1" applyFont="1" applyFill="1" applyAlignment="1">
      <alignment horizontal="right" vertical="center"/>
    </xf>
    <xf numFmtId="164" fontId="31" fillId="10" borderId="3" xfId="5" applyNumberFormat="1" applyFont="1" applyFill="1" applyAlignment="1">
      <alignment horizontal="right" vertical="center"/>
    </xf>
    <xf numFmtId="0" fontId="6" fillId="0" borderId="0" xfId="969" applyNumberFormat="1" applyAlignment="1">
      <alignment vertical="center"/>
    </xf>
    <xf numFmtId="0" fontId="6" fillId="0" borderId="0" xfId="969" applyNumberFormat="1" applyAlignment="1"/>
    <xf numFmtId="20" fontId="9" fillId="0" borderId="3" xfId="5" applyNumberFormat="1" applyFill="1" applyAlignment="1">
      <alignment horizontal="left" vertical="center" wrapText="1" indent="1"/>
    </xf>
    <xf numFmtId="166" fontId="9" fillId="0" borderId="3" xfId="5" applyNumberFormat="1" applyFill="1" applyAlignment="1">
      <alignment horizontal="right" vertical="center" wrapText="1"/>
    </xf>
    <xf numFmtId="166" fontId="9" fillId="10" borderId="3" xfId="5" applyNumberFormat="1" applyFill="1" applyAlignment="1">
      <alignment horizontal="right" vertical="center"/>
    </xf>
    <xf numFmtId="166" fontId="34" fillId="0" borderId="3" xfId="5" applyNumberFormat="1" applyFont="1" applyFill="1" applyAlignment="1">
      <alignment horizontal="right"/>
    </xf>
    <xf numFmtId="166" fontId="9" fillId="0" borderId="3" xfId="5" applyNumberFormat="1" applyFill="1" applyAlignment="1">
      <alignment horizontal="right" wrapText="1"/>
    </xf>
    <xf numFmtId="166" fontId="9" fillId="0" borderId="27" xfId="5" applyNumberFormat="1" applyFill="1" applyBorder="1" applyAlignment="1">
      <alignment horizontal="right" vertical="center"/>
    </xf>
    <xf numFmtId="168" fontId="34" fillId="13" borderId="3" xfId="5" applyNumberFormat="1" applyFont="1" applyFill="1" applyAlignment="1">
      <alignment horizontal="right"/>
    </xf>
    <xf numFmtId="168" fontId="9" fillId="13" borderId="3" xfId="5" applyNumberFormat="1" applyFill="1" applyAlignment="1">
      <alignment horizontal="right" wrapText="1"/>
    </xf>
    <xf numFmtId="0" fontId="6" fillId="6" borderId="0" xfId="969" applyNumberFormat="1" applyFill="1" applyAlignment="1">
      <alignment vertical="center"/>
    </xf>
    <xf numFmtId="172" fontId="8" fillId="16" borderId="3" xfId="971" applyNumberFormat="1" applyFont="1" applyFill="1" applyBorder="1" applyAlignment="1">
      <alignment vertical="center"/>
    </xf>
    <xf numFmtId="172" fontId="8" fillId="3" borderId="3" xfId="971" applyNumberFormat="1" applyFont="1" applyFill="1" applyBorder="1" applyAlignment="1">
      <alignment vertical="center"/>
    </xf>
    <xf numFmtId="172" fontId="9" fillId="3" borderId="3" xfId="971" applyNumberFormat="1" applyFont="1" applyFill="1" applyBorder="1" applyAlignment="1">
      <alignment vertical="center"/>
    </xf>
    <xf numFmtId="172" fontId="9" fillId="16" borderId="3" xfId="971" applyNumberFormat="1" applyFont="1" applyFill="1" applyBorder="1" applyAlignment="1">
      <alignment horizontal="right" vertical="center"/>
    </xf>
    <xf numFmtId="172" fontId="9" fillId="3" borderId="3" xfId="971" applyNumberFormat="1" applyFont="1" applyFill="1" applyBorder="1" applyAlignment="1">
      <alignment horizontal="right" vertical="center"/>
    </xf>
    <xf numFmtId="0" fontId="9" fillId="25" borderId="3" xfId="5" applyNumberFormat="1" applyFill="1" applyAlignment="1">
      <alignment vertical="center"/>
    </xf>
    <xf numFmtId="172" fontId="9" fillId="25" borderId="3" xfId="971" applyNumberFormat="1" applyFont="1" applyFill="1" applyBorder="1" applyAlignment="1">
      <alignment horizontal="right" vertical="center"/>
    </xf>
    <xf numFmtId="172" fontId="8" fillId="13" borderId="52" xfId="971" applyNumberFormat="1" applyFont="1" applyFill="1" applyBorder="1" applyAlignment="1">
      <alignment vertical="center"/>
    </xf>
    <xf numFmtId="172" fontId="8" fillId="6" borderId="52" xfId="971" applyNumberFormat="1" applyFont="1" applyFill="1" applyBorder="1" applyAlignment="1">
      <alignment vertical="center"/>
    </xf>
    <xf numFmtId="172" fontId="9" fillId="3" borderId="52" xfId="971" applyNumberFormat="1" applyFont="1" applyFill="1" applyBorder="1" applyAlignment="1">
      <alignment vertical="center"/>
    </xf>
    <xf numFmtId="0" fontId="104" fillId="0" borderId="0" xfId="0" applyFont="1" applyAlignment="1">
      <alignment vertical="center"/>
    </xf>
    <xf numFmtId="164" fontId="9" fillId="0" borderId="0" xfId="5" applyNumberFormat="1" applyFill="1" applyBorder="1" applyAlignment="1">
      <alignment vertical="center"/>
    </xf>
    <xf numFmtId="49" fontId="103" fillId="0" borderId="0" xfId="962" applyFont="1" applyFill="1" applyBorder="1" applyAlignment="1">
      <alignment vertical="center"/>
    </xf>
    <xf numFmtId="164" fontId="103" fillId="0" borderId="0" xfId="962" quotePrefix="1" applyNumberFormat="1" applyFont="1" applyFill="1" applyBorder="1" applyAlignment="1">
      <alignment horizontal="right" vertical="center"/>
    </xf>
    <xf numFmtId="1" fontId="53" fillId="6" borderId="84" xfId="972" applyNumberFormat="1" applyFont="1" applyFill="1" applyBorder="1">
      <alignment horizontal="right" vertical="center"/>
    </xf>
    <xf numFmtId="20" fontId="9" fillId="0" borderId="85" xfId="5" applyNumberFormat="1" applyFill="1" applyBorder="1" applyAlignment="1">
      <alignment vertical="center" wrapText="1"/>
    </xf>
    <xf numFmtId="1" fontId="81" fillId="6" borderId="84" xfId="972" applyNumberFormat="1" applyFont="1" applyFill="1" applyBorder="1">
      <alignment horizontal="right" vertical="center"/>
    </xf>
    <xf numFmtId="49" fontId="45" fillId="6" borderId="84" xfId="972" applyFont="1" applyFill="1" applyBorder="1" applyAlignment="1">
      <alignment horizontal="left" vertical="center"/>
    </xf>
    <xf numFmtId="0" fontId="53" fillId="6" borderId="84" xfId="972" applyNumberFormat="1" applyFont="1" applyFill="1" applyBorder="1">
      <alignment horizontal="right" vertical="center"/>
    </xf>
    <xf numFmtId="0" fontId="44" fillId="6" borderId="84" xfId="972" applyNumberFormat="1" applyFont="1" applyFill="1" applyBorder="1">
      <alignment horizontal="right" vertical="center"/>
    </xf>
    <xf numFmtId="0" fontId="9" fillId="3" borderId="85" xfId="5" applyNumberFormat="1" applyBorder="1" applyAlignment="1">
      <alignment vertical="center"/>
    </xf>
    <xf numFmtId="164" fontId="9" fillId="16" borderId="85" xfId="5" applyNumberFormat="1" applyFill="1" applyBorder="1" applyAlignment="1">
      <alignment horizontal="right" vertical="center"/>
    </xf>
    <xf numFmtId="164" fontId="9" fillId="3" borderId="85" xfId="5" applyNumberFormat="1" applyBorder="1" applyAlignment="1">
      <alignment horizontal="right" vertical="center"/>
    </xf>
    <xf numFmtId="164" fontId="9" fillId="3" borderId="85" xfId="8" applyNumberFormat="1" applyFill="1" applyBorder="1" applyAlignment="1">
      <alignment horizontal="right" vertical="center"/>
    </xf>
    <xf numFmtId="0" fontId="81" fillId="6" borderId="84" xfId="972" applyNumberFormat="1" applyFont="1" applyFill="1" applyBorder="1">
      <alignment horizontal="right" vertical="center"/>
    </xf>
    <xf numFmtId="49" fontId="105" fillId="0" borderId="84" xfId="972" applyFont="1" applyBorder="1" applyAlignment="1">
      <alignment horizontal="left" vertical="center"/>
    </xf>
    <xf numFmtId="172" fontId="9" fillId="3" borderId="85" xfId="971" applyNumberFormat="1" applyFont="1" applyFill="1" applyBorder="1" applyAlignment="1">
      <alignment horizontal="right" vertical="center"/>
    </xf>
    <xf numFmtId="172" fontId="8" fillId="3" borderId="86" xfId="971" applyNumberFormat="1" applyFont="1" applyFill="1" applyBorder="1" applyAlignment="1">
      <alignment horizontal="right" vertical="center"/>
    </xf>
    <xf numFmtId="172" fontId="9" fillId="3" borderId="87" xfId="971" applyNumberFormat="1" applyFont="1" applyFill="1" applyBorder="1" applyAlignment="1">
      <alignment horizontal="right" vertical="center"/>
    </xf>
    <xf numFmtId="172" fontId="9" fillId="3" borderId="87" xfId="971" applyNumberFormat="1" applyFont="1" applyFill="1" applyBorder="1" applyAlignment="1">
      <alignment vertical="center"/>
    </xf>
    <xf numFmtId="172" fontId="9" fillId="3" borderId="85" xfId="971" applyNumberFormat="1" applyFont="1" applyFill="1" applyBorder="1" applyAlignment="1">
      <alignment vertical="center"/>
    </xf>
    <xf numFmtId="172" fontId="8" fillId="3" borderId="86" xfId="971" applyNumberFormat="1" applyFont="1" applyFill="1" applyBorder="1" applyAlignment="1">
      <alignment vertical="center"/>
    </xf>
    <xf numFmtId="172" fontId="93" fillId="15" borderId="86" xfId="971" applyNumberFormat="1" applyFont="1" applyFill="1" applyBorder="1" applyAlignment="1">
      <alignment horizontal="right" vertical="center"/>
    </xf>
    <xf numFmtId="49" fontId="55" fillId="6" borderId="84" xfId="972" applyFont="1" applyFill="1" applyBorder="1" applyAlignment="1">
      <alignment horizontal="left" vertical="center"/>
    </xf>
    <xf numFmtId="164" fontId="9" fillId="3" borderId="85" xfId="8" applyNumberFormat="1" applyFill="1" applyBorder="1" applyAlignment="1">
      <alignment vertical="center"/>
    </xf>
    <xf numFmtId="164" fontId="9" fillId="0" borderId="85" xfId="5" applyNumberFormat="1" applyFill="1" applyBorder="1" applyAlignment="1">
      <alignment horizontal="right" vertical="center"/>
    </xf>
    <xf numFmtId="0" fontId="9" fillId="6" borderId="85" xfId="3" applyNumberFormat="1" applyFont="1" applyFill="1" applyBorder="1" applyAlignment="1">
      <alignment vertical="center"/>
    </xf>
    <xf numFmtId="49" fontId="44" fillId="6" borderId="84" xfId="972" applyFont="1" applyFill="1" applyBorder="1" applyAlignment="1">
      <alignment horizontal="left" vertical="center"/>
    </xf>
    <xf numFmtId="164" fontId="93" fillId="0" borderId="86" xfId="962" quotePrefix="1" applyNumberFormat="1" applyFont="1" applyFill="1" applyBorder="1" applyAlignment="1">
      <alignment horizontal="right" vertical="center"/>
    </xf>
    <xf numFmtId="49" fontId="30" fillId="6" borderId="88" xfId="970" applyFont="1" applyFill="1" applyBorder="1" applyAlignment="1">
      <alignment horizontal="left" vertical="center"/>
    </xf>
    <xf numFmtId="0" fontId="44" fillId="6" borderId="88" xfId="970" applyNumberFormat="1" applyFont="1" applyFill="1" applyBorder="1">
      <alignment horizontal="right" vertical="center"/>
    </xf>
    <xf numFmtId="9" fontId="9" fillId="3" borderId="89" xfId="8" applyNumberFormat="1" applyFill="1" applyBorder="1" applyAlignment="1">
      <alignment horizontal="right" vertical="center"/>
    </xf>
    <xf numFmtId="0" fontId="82" fillId="6" borderId="88" xfId="970" applyNumberFormat="1" applyFont="1" applyFill="1" applyBorder="1">
      <alignment horizontal="right" vertical="center"/>
    </xf>
    <xf numFmtId="0" fontId="9" fillId="3" borderId="89" xfId="5" applyNumberFormat="1" applyBorder="1" applyAlignment="1">
      <alignment vertical="center"/>
    </xf>
    <xf numFmtId="49" fontId="45" fillId="6" borderId="88" xfId="960" applyFont="1" applyFill="1" applyBorder="1" applyAlignment="1">
      <alignment horizontal="left" vertical="center"/>
    </xf>
    <xf numFmtId="0" fontId="53" fillId="6" borderId="88" xfId="960" applyNumberFormat="1" applyFont="1" applyFill="1" applyBorder="1">
      <alignment horizontal="right" vertical="center"/>
    </xf>
    <xf numFmtId="164" fontId="9" fillId="3" borderId="90" xfId="5" applyNumberFormat="1" applyBorder="1" applyAlignment="1">
      <alignment horizontal="right" vertical="center"/>
    </xf>
    <xf numFmtId="164" fontId="31" fillId="3" borderId="89" xfId="5" applyNumberFormat="1" applyFont="1" applyBorder="1" applyAlignment="1">
      <alignment horizontal="right" vertical="center"/>
    </xf>
    <xf numFmtId="164" fontId="31" fillId="16" borderId="89" xfId="5" applyNumberFormat="1" applyFont="1" applyFill="1" applyBorder="1" applyAlignment="1">
      <alignment horizontal="right" vertical="center"/>
    </xf>
    <xf numFmtId="49" fontId="53" fillId="6" borderId="83" xfId="960" applyFont="1" applyFill="1" applyBorder="1">
      <alignment horizontal="right" vertical="center"/>
    </xf>
    <xf numFmtId="0" fontId="9" fillId="0" borderId="89" xfId="5" applyNumberFormat="1" applyFill="1" applyBorder="1" applyAlignment="1">
      <alignment vertical="center"/>
    </xf>
    <xf numFmtId="164" fontId="31" fillId="10" borderId="89" xfId="5" applyNumberFormat="1" applyFont="1" applyFill="1" applyBorder="1" applyAlignment="1">
      <alignment horizontal="right" vertical="center"/>
    </xf>
    <xf numFmtId="164" fontId="9" fillId="0" borderId="89" xfId="8" applyNumberFormat="1" applyFill="1" applyBorder="1" applyAlignment="1">
      <alignment horizontal="right" vertical="center"/>
    </xf>
    <xf numFmtId="164" fontId="31" fillId="0" borderId="89" xfId="8" applyNumberFormat="1" applyFont="1" applyFill="1" applyBorder="1" applyAlignment="1">
      <alignment horizontal="right" vertical="center"/>
    </xf>
    <xf numFmtId="0" fontId="31" fillId="3" borderId="89" xfId="5" applyNumberFormat="1" applyFont="1" applyBorder="1" applyAlignment="1">
      <alignment vertical="center"/>
    </xf>
    <xf numFmtId="3" fontId="9" fillId="13" borderId="89" xfId="5" applyNumberFormat="1" applyFill="1" applyBorder="1" applyAlignment="1">
      <alignment horizontal="right" vertical="center"/>
    </xf>
    <xf numFmtId="49" fontId="14" fillId="6" borderId="88" xfId="960" applyFont="1" applyFill="1" applyBorder="1" applyAlignment="1">
      <alignment horizontal="left" vertical="center"/>
    </xf>
    <xf numFmtId="164" fontId="31" fillId="6" borderId="89" xfId="5" applyNumberFormat="1" applyFont="1" applyFill="1" applyBorder="1" applyAlignment="1">
      <alignment horizontal="right" vertical="center"/>
    </xf>
    <xf numFmtId="9" fontId="31" fillId="6" borderId="89" xfId="950" applyFont="1" applyFill="1" applyBorder="1" applyAlignment="1">
      <alignment horizontal="right" vertical="center"/>
    </xf>
    <xf numFmtId="9" fontId="34" fillId="3" borderId="83" xfId="950" applyFont="1" applyFill="1" applyBorder="1" applyAlignment="1">
      <alignment horizontal="right" vertical="center"/>
    </xf>
    <xf numFmtId="164" fontId="31" fillId="0" borderId="89" xfId="5" applyNumberFormat="1" applyFont="1" applyFill="1" applyBorder="1" applyAlignment="1">
      <alignment horizontal="right" vertical="center"/>
    </xf>
    <xf numFmtId="9" fontId="31" fillId="0" borderId="89" xfId="950" applyFont="1" applyFill="1" applyBorder="1" applyAlignment="1">
      <alignment horizontal="right" vertical="center"/>
    </xf>
    <xf numFmtId="9" fontId="92" fillId="15" borderId="83" xfId="950" applyFont="1" applyFill="1" applyBorder="1" applyAlignment="1">
      <alignment horizontal="right" vertical="center"/>
    </xf>
    <xf numFmtId="49" fontId="45" fillId="0" borderId="88" xfId="960" applyFont="1" applyBorder="1" applyAlignment="1">
      <alignment horizontal="left" vertical="center"/>
    </xf>
    <xf numFmtId="0" fontId="53" fillId="0" borderId="88" xfId="960" applyNumberFormat="1" applyFont="1" applyBorder="1">
      <alignment horizontal="right" vertical="center"/>
    </xf>
    <xf numFmtId="0" fontId="9" fillId="0" borderId="89" xfId="5" applyNumberFormat="1" applyFill="1" applyBorder="1" applyAlignment="1">
      <alignment vertical="center" wrapText="1"/>
    </xf>
    <xf numFmtId="164" fontId="9" fillId="0" borderId="89" xfId="5" applyNumberFormat="1" applyFill="1" applyBorder="1" applyAlignment="1">
      <alignment horizontal="right" vertical="center"/>
    </xf>
    <xf numFmtId="164" fontId="9" fillId="17" borderId="85" xfId="962" applyNumberFormat="1" applyFont="1" applyFill="1" applyBorder="1" applyAlignment="1">
      <alignment horizontal="right" vertical="center"/>
    </xf>
    <xf numFmtId="164" fontId="9" fillId="0" borderId="85" xfId="962" applyNumberFormat="1" applyFont="1" applyFill="1" applyBorder="1" applyAlignment="1">
      <alignment horizontal="right" vertical="center"/>
    </xf>
    <xf numFmtId="20" fontId="85" fillId="0" borderId="3" xfId="5" applyNumberFormat="1" applyFont="1" applyFill="1" applyAlignment="1">
      <alignment vertical="center" wrapText="1"/>
    </xf>
    <xf numFmtId="164" fontId="85" fillId="11" borderId="3" xfId="5" applyNumberFormat="1" applyFont="1" applyFill="1" applyAlignment="1">
      <alignment horizontal="right" vertical="center"/>
    </xf>
    <xf numFmtId="164" fontId="85" fillId="0" borderId="3" xfId="5" applyNumberFormat="1" applyFont="1" applyFill="1" applyAlignment="1">
      <alignment horizontal="right" vertical="center"/>
    </xf>
    <xf numFmtId="166" fontId="85" fillId="13" borderId="3" xfId="5" applyNumberFormat="1" applyFont="1" applyFill="1" applyAlignment="1">
      <alignment horizontal="right" vertical="center"/>
    </xf>
    <xf numFmtId="166" fontId="85" fillId="0" borderId="3" xfId="5" applyNumberFormat="1" applyFont="1" applyFill="1" applyAlignment="1">
      <alignment horizontal="right" vertical="center"/>
    </xf>
    <xf numFmtId="0" fontId="85" fillId="0" borderId="3" xfId="5" applyNumberFormat="1" applyFont="1" applyFill="1" applyAlignment="1">
      <alignment horizontal="right" vertical="center"/>
    </xf>
    <xf numFmtId="0" fontId="44" fillId="0" borderId="66" xfId="957" applyNumberFormat="1" applyFont="1" applyBorder="1">
      <alignment horizontal="right" vertical="center"/>
    </xf>
    <xf numFmtId="20" fontId="9" fillId="0" borderId="67" xfId="5" applyNumberFormat="1" applyFill="1" applyBorder="1" applyAlignment="1">
      <alignment horizontal="left" vertical="center" wrapText="1" indent="1"/>
    </xf>
    <xf numFmtId="166" fontId="9" fillId="0" borderId="67" xfId="5" applyNumberFormat="1" applyFill="1" applyBorder="1" applyAlignment="1">
      <alignment horizontal="right" vertical="center"/>
    </xf>
    <xf numFmtId="164" fontId="9" fillId="6" borderId="67" xfId="5" applyNumberFormat="1" applyFill="1" applyBorder="1" applyAlignment="1">
      <alignment horizontal="right" vertical="center"/>
    </xf>
    <xf numFmtId="49" fontId="53" fillId="3" borderId="71" xfId="958" applyFont="1" applyFill="1" applyBorder="1">
      <alignment horizontal="right" vertical="center"/>
    </xf>
    <xf numFmtId="0" fontId="12" fillId="6" borderId="0" xfId="942" applyFill="1" applyAlignment="1">
      <alignment vertical="center"/>
    </xf>
    <xf numFmtId="0" fontId="0" fillId="6" borderId="0" xfId="0" applyFill="1" applyAlignment="1">
      <alignment vertical="center"/>
    </xf>
    <xf numFmtId="0" fontId="80" fillId="0" borderId="59" xfId="2" applyNumberFormat="1">
      <alignment horizontal="right" vertical="center"/>
    </xf>
    <xf numFmtId="0" fontId="41" fillId="0" borderId="0" xfId="0" applyFont="1"/>
    <xf numFmtId="49" fontId="44" fillId="0" borderId="0" xfId="957" applyFont="1" applyBorder="1" applyAlignment="1">
      <alignment horizontal="left" vertical="center"/>
    </xf>
    <xf numFmtId="0" fontId="86" fillId="0" borderId="0" xfId="957" applyNumberFormat="1" applyFont="1" applyBorder="1">
      <alignment horizontal="right" vertical="center"/>
    </xf>
    <xf numFmtId="0" fontId="44" fillId="0" borderId="0" xfId="957" applyNumberFormat="1" applyFont="1" applyBorder="1">
      <alignment horizontal="right" vertical="center"/>
    </xf>
    <xf numFmtId="49" fontId="105" fillId="0" borderId="0" xfId="2" applyFont="1" applyBorder="1" applyAlignment="1">
      <alignment horizontal="left" vertical="center"/>
    </xf>
    <xf numFmtId="49" fontId="105" fillId="0" borderId="0" xfId="974" applyFont="1" applyBorder="1" applyAlignment="1">
      <alignment horizontal="left" vertical="center"/>
    </xf>
    <xf numFmtId="0" fontId="106" fillId="0" borderId="0" xfId="974" applyNumberFormat="1" applyBorder="1">
      <alignment horizontal="right" vertical="center"/>
    </xf>
    <xf numFmtId="49" fontId="15" fillId="0" borderId="0" xfId="974" applyFont="1" applyBorder="1" applyAlignment="1">
      <alignment horizontal="left" vertical="center"/>
    </xf>
    <xf numFmtId="49" fontId="106" fillId="0" borderId="0" xfId="974" applyBorder="1">
      <alignment horizontal="right" vertical="center"/>
    </xf>
    <xf numFmtId="164" fontId="8" fillId="6" borderId="0" xfId="3" applyNumberFormat="1" applyFill="1" applyBorder="1" applyAlignment="1">
      <alignment horizontal="right"/>
    </xf>
    <xf numFmtId="0" fontId="9" fillId="3" borderId="0" xfId="5" applyNumberFormat="1" applyBorder="1" applyAlignment="1">
      <alignment horizontal="right"/>
    </xf>
    <xf numFmtId="164" fontId="9" fillId="3" borderId="0" xfId="5" applyNumberFormat="1" applyBorder="1" applyAlignment="1">
      <alignment horizontal="right"/>
    </xf>
    <xf numFmtId="3" fontId="9" fillId="3" borderId="0" xfId="5" applyNumberFormat="1" applyBorder="1" applyAlignment="1">
      <alignment horizontal="right"/>
    </xf>
    <xf numFmtId="0" fontId="49" fillId="0" borderId="0" xfId="974" applyNumberFormat="1" applyFont="1" applyBorder="1">
      <alignment horizontal="right" vertical="center"/>
    </xf>
    <xf numFmtId="49" fontId="49" fillId="0" borderId="0" xfId="974" applyFont="1" applyBorder="1">
      <alignment horizontal="right" vertical="center"/>
    </xf>
    <xf numFmtId="164" fontId="50" fillId="0" borderId="0" xfId="3" applyNumberFormat="1" applyFont="1" applyBorder="1" applyAlignment="1">
      <alignment horizontal="right"/>
    </xf>
    <xf numFmtId="2" fontId="48" fillId="3" borderId="0" xfId="5" applyNumberFormat="1" applyFont="1" applyBorder="1" applyAlignment="1">
      <alignment horizontal="right"/>
    </xf>
    <xf numFmtId="164" fontId="48" fillId="3" borderId="0" xfId="5" applyNumberFormat="1" applyFont="1" applyBorder="1" applyAlignment="1">
      <alignment horizontal="right"/>
    </xf>
    <xf numFmtId="3" fontId="48" fillId="3" borderId="0" xfId="5" applyNumberFormat="1" applyFont="1" applyBorder="1" applyAlignment="1">
      <alignment horizontal="right"/>
    </xf>
    <xf numFmtId="168" fontId="48" fillId="3" borderId="0" xfId="5" applyNumberFormat="1" applyFont="1" applyBorder="1" applyAlignment="1">
      <alignment horizontal="right"/>
    </xf>
    <xf numFmtId="0" fontId="48" fillId="3" borderId="0" xfId="5" applyNumberFormat="1" applyFont="1" applyBorder="1" applyAlignment="1">
      <alignment horizontal="right"/>
    </xf>
    <xf numFmtId="0" fontId="8" fillId="3" borderId="3" xfId="5" applyNumberFormat="1" applyFont="1" applyAlignment="1"/>
    <xf numFmtId="165" fontId="9" fillId="0" borderId="0" xfId="8" applyNumberFormat="1" applyFill="1" applyBorder="1" applyAlignment="1">
      <alignment horizontal="right"/>
    </xf>
    <xf numFmtId="0" fontId="83" fillId="6" borderId="62" xfId="964" applyFill="1" applyAlignment="1">
      <alignment vertical="center"/>
    </xf>
    <xf numFmtId="164" fontId="8" fillId="3" borderId="62" xfId="965" applyNumberFormat="1" applyFill="1" applyAlignment="1">
      <alignment horizontal="right" vertical="center"/>
    </xf>
    <xf numFmtId="164" fontId="8" fillId="3" borderId="62" xfId="965" applyNumberFormat="1" applyFill="1" applyAlignment="1">
      <alignment vertical="center"/>
    </xf>
    <xf numFmtId="0" fontId="9" fillId="3" borderId="96" xfId="8" applyNumberFormat="1" applyFill="1" applyBorder="1" applyAlignment="1"/>
    <xf numFmtId="49" fontId="109" fillId="0" borderId="0" xfId="974" applyFont="1" applyBorder="1" applyAlignment="1">
      <alignment horizontal="left" vertical="center"/>
    </xf>
    <xf numFmtId="49" fontId="45" fillId="0" borderId="59" xfId="2" applyFont="1" applyAlignment="1">
      <alignment horizontal="left" vertical="center"/>
    </xf>
    <xf numFmtId="0" fontId="53" fillId="0" borderId="59" xfId="2" applyNumberFormat="1" applyFont="1">
      <alignment horizontal="right" vertical="center"/>
    </xf>
    <xf numFmtId="0" fontId="8" fillId="0" borderId="22" xfId="3" applyBorder="1" applyAlignment="1">
      <alignment horizontal="left" vertical="center"/>
    </xf>
    <xf numFmtId="37" fontId="8" fillId="9" borderId="22" xfId="4" applyNumberFormat="1" applyFont="1" applyFill="1" applyBorder="1">
      <alignment horizontal="right" vertical="center"/>
    </xf>
    <xf numFmtId="164" fontId="8" fillId="6" borderId="22" xfId="3" applyNumberFormat="1" applyFill="1" applyBorder="1" applyAlignment="1">
      <alignment horizontal="right" vertical="center"/>
    </xf>
    <xf numFmtId="37" fontId="8" fillId="10" borderId="6" xfId="8" applyNumberFormat="1" applyFont="1" applyFill="1" applyBorder="1" applyAlignment="1">
      <alignment horizontal="right" vertical="center"/>
    </xf>
    <xf numFmtId="37" fontId="8" fillId="0" borderId="6" xfId="8" applyNumberFormat="1" applyFont="1" applyFill="1" applyBorder="1" applyAlignment="1">
      <alignment horizontal="right" vertical="center"/>
    </xf>
    <xf numFmtId="37" fontId="8" fillId="0" borderId="3" xfId="8" applyNumberFormat="1" applyFont="1" applyFill="1" applyAlignment="1">
      <alignment horizontal="right" vertical="center"/>
    </xf>
    <xf numFmtId="37" fontId="9" fillId="10" borderId="27" xfId="8" applyNumberFormat="1" applyFill="1" applyBorder="1" applyAlignment="1">
      <alignment horizontal="right" vertical="center"/>
    </xf>
    <xf numFmtId="37" fontId="9" fillId="0" borderId="3" xfId="8" applyNumberFormat="1" applyFill="1" applyAlignment="1">
      <alignment horizontal="right" vertical="center"/>
    </xf>
    <xf numFmtId="37" fontId="8" fillId="9" borderId="4" xfId="4" applyNumberFormat="1" applyFont="1" applyFill="1" applyBorder="1">
      <alignment horizontal="right" vertical="center"/>
    </xf>
    <xf numFmtId="37" fontId="8" fillId="0" borderId="4" xfId="4" applyNumberFormat="1" applyFont="1" applyFill="1" applyBorder="1">
      <alignment horizontal="right" vertical="center"/>
    </xf>
    <xf numFmtId="2" fontId="8" fillId="9" borderId="4" xfId="4" applyNumberFormat="1" applyFont="1" applyFill="1" applyBorder="1">
      <alignment horizontal="right" vertical="center"/>
    </xf>
    <xf numFmtId="167" fontId="9" fillId="9" borderId="4" xfId="4" applyNumberFormat="1" applyFill="1" applyBorder="1">
      <alignment horizontal="right" vertical="center"/>
    </xf>
    <xf numFmtId="164" fontId="8" fillId="9" borderId="4" xfId="4" applyNumberFormat="1" applyFont="1" applyFill="1" applyBorder="1">
      <alignment horizontal="right" vertical="center"/>
    </xf>
    <xf numFmtId="164" fontId="9" fillId="9" borderId="30" xfId="4" applyNumberFormat="1" applyFill="1" applyBorder="1">
      <alignment horizontal="right" vertical="center"/>
    </xf>
    <xf numFmtId="164" fontId="9" fillId="9" borderId="6" xfId="4" applyNumberFormat="1" applyFill="1" applyBorder="1">
      <alignment horizontal="right" vertical="center"/>
    </xf>
    <xf numFmtId="0" fontId="9" fillId="0" borderId="64" xfId="5" applyNumberFormat="1" applyFill="1" applyBorder="1" applyAlignment="1">
      <alignment horizontal="left" vertical="center"/>
    </xf>
    <xf numFmtId="164" fontId="9" fillId="9" borderId="64" xfId="4" applyNumberFormat="1" applyFill="1" applyBorder="1">
      <alignment horizontal="right" vertical="center"/>
    </xf>
    <xf numFmtId="164" fontId="9" fillId="6" borderId="64" xfId="5" applyNumberFormat="1" applyFill="1" applyBorder="1" applyAlignment="1">
      <alignment horizontal="right" vertical="center"/>
    </xf>
    <xf numFmtId="49" fontId="80" fillId="0" borderId="59" xfId="2">
      <alignment horizontal="right" vertical="center"/>
    </xf>
    <xf numFmtId="2" fontId="9" fillId="3" borderId="3" xfId="5" applyNumberFormat="1" applyAlignment="1">
      <alignment horizontal="right" vertical="center"/>
    </xf>
    <xf numFmtId="2" fontId="9" fillId="0" borderId="3" xfId="5" applyNumberFormat="1" applyFill="1" applyAlignment="1">
      <alignment horizontal="right" vertical="center"/>
    </xf>
    <xf numFmtId="0" fontId="9" fillId="9" borderId="64" xfId="5" applyNumberFormat="1" applyFill="1" applyBorder="1" applyAlignment="1">
      <alignment horizontal="right" vertical="center"/>
    </xf>
    <xf numFmtId="168" fontId="9" fillId="3" borderId="64" xfId="5" applyNumberFormat="1" applyBorder="1" applyAlignment="1">
      <alignment horizontal="right" vertical="center"/>
    </xf>
    <xf numFmtId="0" fontId="83" fillId="3" borderId="62" xfId="964" applyFill="1" applyAlignment="1">
      <alignment vertical="center"/>
    </xf>
    <xf numFmtId="0" fontId="83" fillId="0" borderId="62" xfId="964" applyFill="1" applyAlignment="1">
      <alignment horizontal="right" vertical="center"/>
    </xf>
    <xf numFmtId="49" fontId="53" fillId="0" borderId="0" xfId="2" applyFont="1" applyBorder="1" applyAlignment="1">
      <alignment vertical="center"/>
    </xf>
    <xf numFmtId="49" fontId="53" fillId="0" borderId="0" xfId="2" applyFont="1" applyBorder="1">
      <alignment horizontal="right" vertical="center"/>
    </xf>
    <xf numFmtId="0" fontId="9" fillId="0" borderId="0" xfId="8" applyNumberFormat="1" applyFill="1" applyBorder="1" applyAlignment="1">
      <alignment horizontal="right" vertical="center"/>
    </xf>
    <xf numFmtId="0" fontId="83" fillId="0" borderId="0" xfId="964" applyFill="1" applyBorder="1" applyAlignment="1">
      <alignment horizontal="right" vertical="center"/>
    </xf>
    <xf numFmtId="49" fontId="53" fillId="0" borderId="35" xfId="2" applyFont="1" applyBorder="1">
      <alignment horizontal="right" vertical="center"/>
    </xf>
    <xf numFmtId="166" fontId="9" fillId="3" borderId="0" xfId="8" applyNumberFormat="1" applyFill="1" applyBorder="1" applyAlignment="1">
      <alignment horizontal="right" vertical="center"/>
    </xf>
    <xf numFmtId="0" fontId="83" fillId="3" borderId="0" xfId="964" applyFill="1" applyBorder="1" applyAlignment="1">
      <alignment horizontal="right" vertical="center"/>
    </xf>
    <xf numFmtId="0" fontId="8" fillId="0" borderId="34" xfId="3" applyBorder="1" applyAlignment="1">
      <alignment vertical="center"/>
    </xf>
    <xf numFmtId="0" fontId="8" fillId="0" borderId="5" xfId="3" applyBorder="1" applyAlignment="1">
      <alignment vertical="center"/>
    </xf>
    <xf numFmtId="0" fontId="8" fillId="6" borderId="5" xfId="3" applyFill="1" applyBorder="1" applyAlignment="1">
      <alignment horizontal="right" vertical="center"/>
    </xf>
    <xf numFmtId="0" fontId="8" fillId="0" borderId="2" xfId="3" applyAlignment="1">
      <alignment horizontal="left" vertical="center"/>
    </xf>
    <xf numFmtId="164" fontId="8" fillId="11" borderId="62" xfId="965" applyNumberFormat="1" applyFill="1" applyAlignment="1">
      <alignment horizontal="right" vertical="center"/>
    </xf>
    <xf numFmtId="164" fontId="8" fillId="3" borderId="62" xfId="965" applyNumberFormat="1" applyFill="1" applyAlignment="1">
      <alignment horizontal="left" vertical="center"/>
    </xf>
    <xf numFmtId="164" fontId="8" fillId="6" borderId="62" xfId="965" applyNumberFormat="1" applyFill="1" applyAlignment="1">
      <alignment vertical="center"/>
    </xf>
    <xf numFmtId="164" fontId="8" fillId="6" borderId="62" xfId="965" applyNumberFormat="1" applyFill="1" applyAlignment="1">
      <alignment horizontal="right" vertical="center"/>
    </xf>
    <xf numFmtId="0" fontId="80" fillId="6" borderId="59" xfId="2" applyNumberFormat="1" applyFill="1">
      <alignment horizontal="right" vertical="center"/>
    </xf>
    <xf numFmtId="49" fontId="83" fillId="6" borderId="62" xfId="9" applyNumberFormat="1" applyFill="1" applyAlignment="1">
      <alignment vertical="center"/>
    </xf>
    <xf numFmtId="167" fontId="83" fillId="11" borderId="62" xfId="9" applyNumberFormat="1" applyFill="1" applyAlignment="1">
      <alignment horizontal="right" vertical="center"/>
    </xf>
    <xf numFmtId="167" fontId="83" fillId="6" borderId="62" xfId="9" applyNumberFormat="1" applyFill="1" applyAlignment="1">
      <alignment horizontal="right" vertical="center"/>
    </xf>
    <xf numFmtId="167" fontId="9" fillId="0" borderId="3" xfId="950" applyNumberFormat="1" applyFont="1" applyBorder="1" applyAlignment="1">
      <alignment horizontal="right" vertical="center"/>
    </xf>
    <xf numFmtId="167" fontId="8" fillId="0" borderId="3" xfId="950" applyNumberFormat="1" applyFont="1" applyBorder="1" applyAlignment="1">
      <alignment horizontal="right" vertical="center"/>
    </xf>
    <xf numFmtId="0" fontId="8" fillId="16" borderId="3" xfId="5" applyNumberFormat="1" applyFont="1" applyFill="1" applyAlignment="1"/>
    <xf numFmtId="49" fontId="6" fillId="0" borderId="0" xfId="969" applyAlignment="1">
      <alignment vertical="center"/>
    </xf>
    <xf numFmtId="0" fontId="44" fillId="0" borderId="51" xfId="958" applyNumberFormat="1" applyFont="1" applyBorder="1">
      <alignment horizontal="right" vertical="center"/>
    </xf>
    <xf numFmtId="164" fontId="61" fillId="0" borderId="0" xfId="975" applyNumberFormat="1" applyFill="1" applyBorder="1" applyAlignment="1">
      <alignment vertical="center"/>
    </xf>
    <xf numFmtId="164" fontId="61" fillId="0" borderId="0" xfId="975" applyNumberFormat="1" applyFill="1" applyBorder="1" applyAlignment="1">
      <alignment horizontal="right" vertical="center"/>
    </xf>
    <xf numFmtId="0" fontId="95" fillId="6" borderId="72" xfId="975" applyNumberFormat="1" applyFont="1" applyFill="1" applyBorder="1" applyAlignment="1">
      <alignment vertical="center"/>
    </xf>
    <xf numFmtId="3" fontId="95" fillId="11" borderId="72" xfId="975" applyNumberFormat="1" applyFont="1" applyFill="1" applyBorder="1" applyAlignment="1">
      <alignment vertical="center"/>
    </xf>
    <xf numFmtId="164" fontId="88" fillId="6" borderId="72" xfId="975" applyNumberFormat="1" applyFont="1" applyFill="1" applyBorder="1" applyAlignment="1">
      <alignment horizontal="right" vertical="center"/>
    </xf>
    <xf numFmtId="3" fontId="95" fillId="10" borderId="72" xfId="975" applyNumberFormat="1" applyFont="1" applyFill="1" applyBorder="1" applyAlignment="1">
      <alignment vertical="center"/>
    </xf>
    <xf numFmtId="164" fontId="88" fillId="6" borderId="72" xfId="975" applyNumberFormat="1" applyFont="1" applyFill="1" applyBorder="1" applyAlignment="1">
      <alignment vertical="center"/>
    </xf>
    <xf numFmtId="164" fontId="88" fillId="11" borderId="72" xfId="975" applyNumberFormat="1" applyFont="1" applyFill="1" applyBorder="1" applyAlignment="1">
      <alignment vertical="center"/>
    </xf>
    <xf numFmtId="164" fontId="88" fillId="6" borderId="71" xfId="975" applyNumberFormat="1" applyFont="1" applyFill="1" applyBorder="1" applyAlignment="1">
      <alignment vertical="center"/>
    </xf>
    <xf numFmtId="164" fontId="88" fillId="10" borderId="71" xfId="975" applyNumberFormat="1" applyFont="1" applyFill="1" applyBorder="1" applyAlignment="1">
      <alignment vertical="center"/>
    </xf>
    <xf numFmtId="164" fontId="88" fillId="6" borderId="71" xfId="975" applyNumberFormat="1" applyFont="1" applyFill="1" applyBorder="1" applyAlignment="1">
      <alignment horizontal="right" vertical="center"/>
    </xf>
    <xf numFmtId="49" fontId="30" fillId="0" borderId="59" xfId="2" applyFont="1" applyAlignment="1">
      <alignment horizontal="left" vertical="center"/>
    </xf>
    <xf numFmtId="1" fontId="8" fillId="9" borderId="52" xfId="4" applyNumberFormat="1" applyFont="1" applyFill="1" applyBorder="1">
      <alignment horizontal="right" vertical="center"/>
    </xf>
    <xf numFmtId="49" fontId="87" fillId="3" borderId="72" xfId="972" applyFont="1" applyFill="1" applyBorder="1" applyAlignment="1">
      <alignment horizontal="left" vertical="center"/>
    </xf>
    <xf numFmtId="3" fontId="87" fillId="10" borderId="72" xfId="972" applyNumberFormat="1" applyFont="1" applyFill="1" applyBorder="1">
      <alignment horizontal="right" vertical="center"/>
    </xf>
    <xf numFmtId="3" fontId="87" fillId="3" borderId="72" xfId="972" applyNumberFormat="1" applyFont="1" applyFill="1" applyBorder="1">
      <alignment horizontal="right" vertical="center"/>
    </xf>
    <xf numFmtId="3" fontId="8" fillId="9" borderId="52" xfId="4" applyNumberFormat="1" applyFont="1" applyFill="1" applyBorder="1">
      <alignment horizontal="right" vertical="center"/>
    </xf>
    <xf numFmtId="164" fontId="9" fillId="3" borderId="74" xfId="5" quotePrefix="1" applyNumberFormat="1" applyBorder="1" applyAlignment="1">
      <alignment horizontal="right" vertical="center"/>
    </xf>
    <xf numFmtId="49" fontId="87" fillId="0" borderId="72" xfId="972" applyFont="1" applyBorder="1" applyAlignment="1">
      <alignment horizontal="left" vertical="center"/>
    </xf>
    <xf numFmtId="3" fontId="87" fillId="0" borderId="72" xfId="972" applyNumberFormat="1" applyFont="1" applyBorder="1">
      <alignment horizontal="right" vertical="center"/>
    </xf>
    <xf numFmtId="49" fontId="30" fillId="0" borderId="51" xfId="958" applyFont="1" applyBorder="1" applyAlignment="1">
      <alignment horizontal="left" vertical="center"/>
    </xf>
    <xf numFmtId="3" fontId="9" fillId="9" borderId="3" xfId="4" applyNumberFormat="1" applyFill="1" applyBorder="1">
      <alignment horizontal="right" vertical="center"/>
    </xf>
    <xf numFmtId="3" fontId="9" fillId="9" borderId="27" xfId="4" applyNumberFormat="1" applyFill="1" applyBorder="1">
      <alignment horizontal="right" vertical="center"/>
    </xf>
    <xf numFmtId="49" fontId="9" fillId="3" borderId="74" xfId="5" applyNumberFormat="1" applyBorder="1" applyAlignment="1">
      <alignment vertical="center"/>
    </xf>
    <xf numFmtId="3" fontId="9" fillId="9" borderId="74" xfId="4" applyNumberFormat="1" applyFill="1" applyBorder="1">
      <alignment horizontal="right" vertical="center"/>
    </xf>
    <xf numFmtId="49" fontId="8" fillId="3" borderId="72" xfId="959" applyNumberFormat="1" applyFont="1" applyFill="1" applyAlignment="1">
      <alignment vertical="center"/>
    </xf>
    <xf numFmtId="164" fontId="8" fillId="3" borderId="72" xfId="959" applyNumberFormat="1" applyFont="1" applyFill="1" applyAlignment="1">
      <alignment horizontal="right" vertical="center"/>
    </xf>
    <xf numFmtId="164" fontId="8" fillId="10" borderId="72" xfId="959" applyNumberFormat="1" applyFont="1" applyFill="1" applyAlignment="1">
      <alignment horizontal="right" vertical="center"/>
    </xf>
    <xf numFmtId="174" fontId="9" fillId="0" borderId="3" xfId="8" applyNumberFormat="1" applyFill="1" applyAlignment="1">
      <alignment horizontal="right" vertical="center"/>
    </xf>
    <xf numFmtId="0" fontId="114" fillId="3" borderId="3" xfId="5" applyNumberFormat="1" applyFont="1" applyAlignment="1">
      <alignment vertical="center"/>
    </xf>
    <xf numFmtId="0" fontId="114" fillId="3" borderId="64" xfId="5" applyNumberFormat="1" applyFont="1" applyBorder="1" applyAlignment="1">
      <alignment vertical="center"/>
    </xf>
    <xf numFmtId="2" fontId="9" fillId="0" borderId="3" xfId="8" applyNumberFormat="1" applyFill="1" applyAlignment="1">
      <alignment horizontal="right" vertical="center"/>
    </xf>
    <xf numFmtId="173" fontId="9" fillId="0" borderId="27" xfId="8" applyNumberFormat="1" applyFill="1" applyBorder="1" applyAlignment="1">
      <alignment horizontal="right" vertical="center"/>
    </xf>
    <xf numFmtId="2" fontId="83" fillId="0" borderId="62" xfId="964" applyNumberFormat="1" applyFill="1" applyAlignment="1">
      <alignment horizontal="right" vertical="center"/>
    </xf>
    <xf numFmtId="2" fontId="9" fillId="3" borderId="3" xfId="5" applyNumberFormat="1" applyAlignment="1">
      <alignment vertical="center"/>
    </xf>
    <xf numFmtId="2" fontId="83" fillId="3" borderId="62" xfId="964" applyNumberFormat="1" applyFill="1" applyAlignment="1">
      <alignment vertical="center"/>
    </xf>
    <xf numFmtId="168" fontId="9" fillId="3" borderId="3" xfId="5" applyNumberFormat="1" applyAlignment="1">
      <alignment vertical="center"/>
    </xf>
    <xf numFmtId="168" fontId="9" fillId="0" borderId="27" xfId="8" applyNumberFormat="1" applyFill="1" applyBorder="1" applyAlignment="1">
      <alignment horizontal="right" vertical="center"/>
    </xf>
    <xf numFmtId="168" fontId="9" fillId="3" borderId="27" xfId="5" applyNumberFormat="1" applyBorder="1" applyAlignment="1">
      <alignment vertical="center"/>
    </xf>
    <xf numFmtId="168" fontId="83" fillId="3" borderId="62" xfId="964" applyNumberFormat="1" applyFill="1" applyAlignment="1">
      <alignment vertical="center"/>
    </xf>
    <xf numFmtId="49" fontId="14" fillId="0" borderId="102" xfId="7" applyNumberFormat="1" applyBorder="1" applyAlignment="1">
      <alignment vertical="center"/>
    </xf>
    <xf numFmtId="0" fontId="14" fillId="0" borderId="103" xfId="7" applyBorder="1" applyAlignment="1">
      <alignment vertical="center"/>
    </xf>
    <xf numFmtId="49" fontId="30" fillId="0" borderId="5" xfId="2" applyFont="1" applyBorder="1" applyAlignment="1">
      <alignment horizontal="left" vertical="center"/>
    </xf>
    <xf numFmtId="0" fontId="9" fillId="3" borderId="3" xfId="5" applyNumberFormat="1" applyAlignment="1">
      <alignment horizontal="left" vertical="center" indent="1"/>
    </xf>
    <xf numFmtId="164" fontId="9" fillId="11" borderId="21" xfId="8" applyNumberFormat="1" applyFill="1" applyBorder="1" applyAlignment="1">
      <alignment horizontal="right" vertical="center"/>
    </xf>
    <xf numFmtId="0" fontId="9" fillId="3" borderId="104" xfId="5" applyNumberFormat="1" applyBorder="1" applyAlignment="1">
      <alignment vertical="center"/>
    </xf>
    <xf numFmtId="164" fontId="9" fillId="11" borderId="104" xfId="8" applyNumberFormat="1" applyFill="1" applyBorder="1" applyAlignment="1">
      <alignment horizontal="right" vertical="center"/>
    </xf>
    <xf numFmtId="164" fontId="110" fillId="3" borderId="105" xfId="965" applyNumberFormat="1" applyFont="1" applyFill="1" applyBorder="1" applyAlignment="1">
      <alignment vertical="center"/>
    </xf>
    <xf numFmtId="167" fontId="8" fillId="11" borderId="105" xfId="965" applyNumberFormat="1" applyFill="1" applyBorder="1" applyAlignment="1">
      <alignment horizontal="right" vertical="center"/>
    </xf>
    <xf numFmtId="167" fontId="8" fillId="3" borderId="105" xfId="965" applyNumberFormat="1" applyFill="1" applyBorder="1" applyAlignment="1">
      <alignment horizontal="right" vertical="center"/>
    </xf>
    <xf numFmtId="0" fontId="8" fillId="3" borderId="106" xfId="5" applyNumberFormat="1" applyFont="1" applyBorder="1" applyAlignment="1">
      <alignment vertical="center"/>
    </xf>
    <xf numFmtId="164" fontId="8" fillId="11" borderId="106" xfId="5" applyNumberFormat="1" applyFont="1" applyFill="1" applyBorder="1" applyAlignment="1">
      <alignment horizontal="right" vertical="center"/>
    </xf>
    <xf numFmtId="164" fontId="8" fillId="0" borderId="106" xfId="5" applyNumberFormat="1" applyFont="1" applyFill="1" applyBorder="1" applyAlignment="1">
      <alignment horizontal="right" vertical="center"/>
    </xf>
    <xf numFmtId="0" fontId="8" fillId="3" borderId="107" xfId="5" applyNumberFormat="1" applyFont="1" applyBorder="1" applyAlignment="1">
      <alignment vertical="center"/>
    </xf>
    <xf numFmtId="164" fontId="8" fillId="11" borderId="107" xfId="5" applyNumberFormat="1" applyFont="1" applyFill="1" applyBorder="1" applyAlignment="1">
      <alignment vertical="center"/>
    </xf>
    <xf numFmtId="164" fontId="8" fillId="0" borderId="107" xfId="5" applyNumberFormat="1" applyFont="1" applyFill="1" applyBorder="1" applyAlignment="1">
      <alignment vertical="center"/>
    </xf>
    <xf numFmtId="49" fontId="45" fillId="0" borderId="107" xfId="2" applyFont="1" applyBorder="1" applyAlignment="1">
      <alignment horizontal="left" vertical="center"/>
    </xf>
    <xf numFmtId="0" fontId="80" fillId="0" borderId="107" xfId="2" applyNumberFormat="1" applyBorder="1">
      <alignment horizontal="right" vertical="center"/>
    </xf>
    <xf numFmtId="0" fontId="53" fillId="0" borderId="107" xfId="2" applyNumberFormat="1" applyFont="1" applyBorder="1">
      <alignment horizontal="right" vertical="center"/>
    </xf>
    <xf numFmtId="164" fontId="8" fillId="3" borderId="106" xfId="5" applyNumberFormat="1" applyFont="1" applyBorder="1" applyAlignment="1">
      <alignment horizontal="right" vertical="center"/>
    </xf>
    <xf numFmtId="164" fontId="9" fillId="3" borderId="21" xfId="5" applyNumberFormat="1" applyBorder="1" applyAlignment="1">
      <alignment vertical="center"/>
    </xf>
    <xf numFmtId="164" fontId="9" fillId="0" borderId="21" xfId="5" applyNumberFormat="1" applyFill="1" applyBorder="1" applyAlignment="1">
      <alignment horizontal="right" vertical="center"/>
    </xf>
    <xf numFmtId="0" fontId="8" fillId="3" borderId="108" xfId="5" applyNumberFormat="1" applyFont="1" applyBorder="1" applyAlignment="1">
      <alignment vertical="center"/>
    </xf>
    <xf numFmtId="164" fontId="8" fillId="11" borderId="108" xfId="5" applyNumberFormat="1" applyFont="1" applyFill="1" applyBorder="1" applyAlignment="1">
      <alignment horizontal="right" vertical="center"/>
    </xf>
    <xf numFmtId="164" fontId="8" fillId="0" borderId="108" xfId="5" applyNumberFormat="1" applyFont="1" applyFill="1" applyBorder="1" applyAlignment="1">
      <alignment horizontal="right" vertical="center"/>
    </xf>
    <xf numFmtId="0" fontId="6" fillId="3" borderId="0" xfId="969" applyNumberFormat="1" applyFill="1" applyAlignment="1">
      <alignment vertical="center"/>
    </xf>
    <xf numFmtId="164" fontId="61" fillId="3" borderId="0" xfId="975" applyNumberFormat="1" applyFill="1" applyBorder="1" applyAlignment="1">
      <alignment horizontal="right" vertical="center"/>
    </xf>
    <xf numFmtId="49" fontId="53" fillId="3" borderId="71" xfId="958" applyFont="1" applyFill="1" applyBorder="1" applyAlignment="1">
      <alignment vertical="center"/>
    </xf>
    <xf numFmtId="49" fontId="53" fillId="3" borderId="71" xfId="958" applyFont="1" applyFill="1" applyBorder="1" applyAlignment="1">
      <alignment horizontal="right" vertical="center" wrapText="1"/>
    </xf>
    <xf numFmtId="49" fontId="8" fillId="3" borderId="72" xfId="975" applyFont="1" applyFill="1" applyBorder="1" applyAlignment="1">
      <alignment horizontal="left" vertical="center"/>
    </xf>
    <xf numFmtId="164" fontId="8" fillId="3" borderId="72" xfId="975" applyNumberFormat="1" applyFont="1" applyFill="1" applyBorder="1" applyAlignment="1">
      <alignment horizontal="right" vertical="center"/>
    </xf>
    <xf numFmtId="164" fontId="8" fillId="10" borderId="72" xfId="975" applyNumberFormat="1" applyFont="1" applyFill="1" applyBorder="1" applyAlignment="1">
      <alignment horizontal="right" vertical="center"/>
    </xf>
    <xf numFmtId="49" fontId="63" fillId="3" borderId="72" xfId="958" applyFont="1" applyFill="1" applyBorder="1" applyAlignment="1">
      <alignment vertical="center" wrapText="1"/>
    </xf>
    <xf numFmtId="0" fontId="8" fillId="3" borderId="72" xfId="975" applyNumberFormat="1" applyFont="1" applyFill="1" applyBorder="1" applyAlignment="1">
      <alignment vertical="center"/>
    </xf>
    <xf numFmtId="164" fontId="88" fillId="3" borderId="72" xfId="975" applyNumberFormat="1" applyFont="1" applyFill="1" applyBorder="1" applyAlignment="1">
      <alignment horizontal="right" vertical="center"/>
    </xf>
    <xf numFmtId="164" fontId="88" fillId="10" borderId="72" xfId="975" applyNumberFormat="1" applyFont="1" applyFill="1" applyBorder="1" applyAlignment="1">
      <alignment horizontal="right" vertical="center"/>
    </xf>
    <xf numFmtId="164" fontId="9" fillId="0" borderId="36" xfId="8" applyNumberFormat="1" applyFill="1" applyBorder="1" applyAlignment="1">
      <alignment horizontal="right" vertical="center"/>
    </xf>
    <xf numFmtId="164" fontId="9" fillId="0" borderId="14" xfId="8" applyNumberFormat="1" applyFill="1" applyBorder="1" applyAlignment="1">
      <alignment horizontal="right" vertical="center"/>
    </xf>
    <xf numFmtId="164" fontId="9" fillId="0" borderId="53" xfId="8" applyNumberFormat="1" applyFill="1" applyBorder="1" applyAlignment="1">
      <alignment horizontal="right" vertical="center"/>
    </xf>
    <xf numFmtId="49" fontId="44" fillId="0" borderId="71" xfId="958" applyFont="1" applyBorder="1" applyAlignment="1">
      <alignment horizontal="right" vertical="center" wrapText="1"/>
    </xf>
    <xf numFmtId="164" fontId="9" fillId="0" borderId="74" xfId="8" applyNumberFormat="1" applyFill="1" applyBorder="1" applyAlignment="1">
      <alignment horizontal="right" vertical="center"/>
    </xf>
    <xf numFmtId="164" fontId="9" fillId="0" borderId="109" xfId="8" applyNumberFormat="1" applyFill="1" applyBorder="1" applyAlignment="1">
      <alignment horizontal="right" vertical="center"/>
    </xf>
    <xf numFmtId="0" fontId="88" fillId="15" borderId="72" xfId="975" applyNumberFormat="1" applyFont="1" applyFill="1" applyBorder="1" applyAlignment="1">
      <alignment vertical="center"/>
    </xf>
    <xf numFmtId="164" fontId="88" fillId="0" borderId="72" xfId="975" applyNumberFormat="1" applyFont="1" applyFill="1" applyBorder="1" applyAlignment="1">
      <alignment horizontal="right" vertical="center"/>
    </xf>
    <xf numFmtId="164" fontId="88" fillId="15" borderId="82" xfId="975" applyNumberFormat="1" applyFont="1" applyFill="1" applyBorder="1" applyAlignment="1">
      <alignment horizontal="right" vertical="center"/>
    </xf>
    <xf numFmtId="164" fontId="88" fillId="15" borderId="72" xfId="975" applyNumberFormat="1" applyFont="1" applyFill="1" applyBorder="1" applyAlignment="1">
      <alignment horizontal="right" vertical="center"/>
    </xf>
    <xf numFmtId="164" fontId="88" fillId="12" borderId="72" xfId="975" applyNumberFormat="1" applyFont="1" applyFill="1" applyBorder="1" applyAlignment="1">
      <alignment horizontal="right" vertical="center"/>
    </xf>
    <xf numFmtId="49" fontId="44" fillId="0" borderId="3" xfId="958" applyFont="1" applyBorder="1" applyAlignment="1">
      <alignment horizontal="right" vertical="center" wrapText="1"/>
    </xf>
    <xf numFmtId="166" fontId="9" fillId="0" borderId="27" xfId="8" applyNumberFormat="1" applyFill="1" applyBorder="1" applyAlignment="1">
      <alignment horizontal="right" vertical="center"/>
    </xf>
    <xf numFmtId="166" fontId="9" fillId="0" borderId="3" xfId="8" applyNumberFormat="1" applyFill="1" applyAlignment="1">
      <alignment horizontal="right" vertical="center"/>
    </xf>
    <xf numFmtId="0" fontId="88" fillId="12" borderId="72" xfId="975" applyNumberFormat="1" applyFont="1" applyFill="1" applyBorder="1" applyAlignment="1">
      <alignment horizontal="right" vertical="center"/>
    </xf>
    <xf numFmtId="166" fontId="88" fillId="12" borderId="72" xfId="975" applyNumberFormat="1" applyFont="1" applyFill="1" applyBorder="1" applyAlignment="1">
      <alignment horizontal="right" vertical="center"/>
    </xf>
    <xf numFmtId="0" fontId="88" fillId="15" borderId="82" xfId="975" applyNumberFormat="1" applyFont="1" applyFill="1" applyBorder="1" applyAlignment="1">
      <alignment horizontal="right" vertical="center"/>
    </xf>
    <xf numFmtId="0" fontId="88" fillId="15" borderId="72" xfId="975" applyNumberFormat="1" applyFont="1" applyFill="1" applyBorder="1" applyAlignment="1">
      <alignment horizontal="right" vertical="center"/>
    </xf>
    <xf numFmtId="0" fontId="8" fillId="0" borderId="2" xfId="3" applyNumberFormat="1" applyAlignment="1">
      <alignment horizontal="right" vertical="center"/>
    </xf>
    <xf numFmtId="166" fontId="8" fillId="0" borderId="2" xfId="3" applyNumberFormat="1" applyAlignment="1">
      <alignment horizontal="right" vertical="center"/>
    </xf>
    <xf numFmtId="166" fontId="9" fillId="0" borderId="0" xfId="8" applyNumberFormat="1" applyFill="1" applyBorder="1" applyAlignment="1">
      <alignment horizontal="right" vertical="center"/>
    </xf>
    <xf numFmtId="166" fontId="88" fillId="15" borderId="82" xfId="975" applyNumberFormat="1" applyFont="1" applyFill="1" applyBorder="1" applyAlignment="1">
      <alignment horizontal="right" vertical="center"/>
    </xf>
    <xf numFmtId="49" fontId="31" fillId="0" borderId="74" xfId="958" applyFont="1" applyBorder="1" applyAlignment="1">
      <alignment horizontal="left" vertical="center"/>
    </xf>
    <xf numFmtId="1" fontId="9" fillId="0" borderId="74" xfId="958" applyNumberFormat="1" applyFont="1" applyBorder="1">
      <alignment horizontal="right" vertical="center"/>
    </xf>
    <xf numFmtId="3" fontId="88" fillId="6" borderId="72" xfId="975" applyNumberFormat="1" applyFont="1" applyFill="1" applyBorder="1" applyAlignment="1">
      <alignment horizontal="right" vertical="center"/>
    </xf>
    <xf numFmtId="49" fontId="9" fillId="0" borderId="3" xfId="5" applyNumberFormat="1" applyFill="1" applyAlignment="1">
      <alignment horizontal="left" vertical="center"/>
    </xf>
    <xf numFmtId="164" fontId="61" fillId="6" borderId="0" xfId="975" applyNumberFormat="1" applyFill="1" applyBorder="1" applyAlignment="1">
      <alignment horizontal="right" vertical="center"/>
    </xf>
    <xf numFmtId="49" fontId="53" fillId="6" borderId="71" xfId="958" applyFont="1" applyFill="1" applyBorder="1" applyAlignment="1">
      <alignment vertical="center"/>
    </xf>
    <xf numFmtId="49" fontId="9" fillId="0" borderId="74" xfId="5" applyNumberFormat="1" applyFill="1" applyBorder="1" applyAlignment="1">
      <alignment horizontal="left" vertical="center"/>
    </xf>
    <xf numFmtId="49" fontId="9" fillId="0" borderId="72" xfId="5" applyNumberFormat="1" applyFill="1" applyBorder="1" applyAlignment="1">
      <alignment horizontal="left" vertical="center"/>
    </xf>
    <xf numFmtId="164" fontId="9" fillId="0" borderId="72" xfId="5" applyNumberFormat="1" applyFill="1" applyBorder="1" applyAlignment="1">
      <alignment horizontal="right" vertical="center"/>
    </xf>
    <xf numFmtId="164" fontId="9" fillId="10" borderId="72" xfId="8" applyNumberFormat="1" applyFill="1" applyBorder="1" applyAlignment="1">
      <alignment horizontal="right" vertical="center"/>
    </xf>
    <xf numFmtId="49" fontId="8" fillId="15" borderId="72" xfId="975" applyNumberFormat="1" applyFont="1" applyFill="1" applyBorder="1" applyAlignment="1">
      <alignment vertical="center"/>
    </xf>
    <xf numFmtId="164" fontId="8" fillId="15" borderId="72" xfId="975" applyNumberFormat="1" applyFont="1" applyFill="1" applyBorder="1" applyAlignment="1">
      <alignment horizontal="right" vertical="center"/>
    </xf>
    <xf numFmtId="164" fontId="8" fillId="12" borderId="72" xfId="975" applyNumberFormat="1" applyFont="1" applyFill="1" applyBorder="1" applyAlignment="1">
      <alignment horizontal="right" vertical="center"/>
    </xf>
    <xf numFmtId="49" fontId="9" fillId="3" borderId="71" xfId="5" applyNumberFormat="1" applyBorder="1" applyAlignment="1">
      <alignment vertical="center"/>
    </xf>
    <xf numFmtId="164" fontId="9" fillId="3" borderId="71" xfId="5" applyNumberFormat="1" applyBorder="1" applyAlignment="1">
      <alignment vertical="center"/>
    </xf>
    <xf numFmtId="164" fontId="9" fillId="10" borderId="71" xfId="8" applyNumberFormat="1" applyFill="1" applyBorder="1" applyAlignment="1">
      <alignment horizontal="right" vertical="center"/>
    </xf>
    <xf numFmtId="49" fontId="9" fillId="3" borderId="72" xfId="5" applyNumberFormat="1" applyBorder="1" applyAlignment="1">
      <alignment horizontal="left" vertical="center"/>
    </xf>
    <xf numFmtId="164" fontId="9" fillId="10" borderId="79" xfId="5" applyNumberFormat="1" applyFill="1" applyBorder="1" applyAlignment="1">
      <alignment horizontal="right" vertical="center"/>
    </xf>
    <xf numFmtId="164" fontId="8" fillId="12" borderId="79" xfId="975" applyNumberFormat="1" applyFont="1" applyFill="1" applyBorder="1" applyAlignment="1">
      <alignment horizontal="right" vertical="center"/>
    </xf>
    <xf numFmtId="49" fontId="88" fillId="15" borderId="72" xfId="975" applyNumberFormat="1" applyFont="1" applyFill="1" applyBorder="1" applyAlignment="1">
      <alignment vertical="center"/>
    </xf>
    <xf numFmtId="164" fontId="88" fillId="12" borderId="79" xfId="975" applyNumberFormat="1" applyFont="1" applyFill="1" applyBorder="1" applyAlignment="1">
      <alignment horizontal="right" vertical="center"/>
    </xf>
    <xf numFmtId="49" fontId="44" fillId="6" borderId="71" xfId="958" applyFont="1" applyFill="1" applyBorder="1" applyAlignment="1">
      <alignment vertical="center"/>
    </xf>
    <xf numFmtId="164" fontId="88" fillId="10" borderId="79" xfId="975" applyNumberFormat="1" applyFont="1" applyFill="1" applyBorder="1" applyAlignment="1">
      <alignment horizontal="right" vertical="center"/>
    </xf>
    <xf numFmtId="164" fontId="62" fillId="15" borderId="0" xfId="975" applyNumberFormat="1" applyFont="1" applyFill="1" applyBorder="1" applyAlignment="1">
      <alignment horizontal="right" vertical="center"/>
    </xf>
    <xf numFmtId="164" fontId="62" fillId="0" borderId="0" xfId="975" applyNumberFormat="1" applyFont="1" applyFill="1" applyBorder="1" applyAlignment="1">
      <alignment horizontal="right" vertical="center"/>
    </xf>
    <xf numFmtId="0" fontId="9" fillId="6" borderId="0" xfId="942" applyFont="1" applyFill="1" applyAlignment="1">
      <alignment vertical="center"/>
    </xf>
    <xf numFmtId="164" fontId="9" fillId="16" borderId="74" xfId="8" applyNumberFormat="1" applyFill="1" applyBorder="1" applyAlignment="1">
      <alignment horizontal="right" vertical="center"/>
    </xf>
    <xf numFmtId="0" fontId="8" fillId="15" borderId="72" xfId="975" applyNumberFormat="1" applyFont="1" applyFill="1" applyBorder="1" applyAlignment="1">
      <alignment vertical="center"/>
    </xf>
    <xf numFmtId="164" fontId="8" fillId="0" borderId="72" xfId="975" applyNumberFormat="1" applyFont="1" applyFill="1" applyBorder="1" applyAlignment="1">
      <alignment horizontal="right" vertical="center"/>
    </xf>
    <xf numFmtId="164" fontId="8" fillId="16" borderId="72" xfId="975" applyNumberFormat="1" applyFont="1" applyFill="1" applyBorder="1" applyAlignment="1">
      <alignment horizontal="right" vertical="center"/>
    </xf>
    <xf numFmtId="164" fontId="60" fillId="6" borderId="72" xfId="958" applyNumberFormat="1" applyFont="1" applyFill="1" applyBorder="1">
      <alignment horizontal="right" vertical="center"/>
    </xf>
    <xf numFmtId="164" fontId="88" fillId="16" borderId="72" xfId="975" applyNumberFormat="1" applyFont="1" applyFill="1" applyBorder="1" applyAlignment="1">
      <alignment horizontal="right" vertical="center"/>
    </xf>
    <xf numFmtId="0" fontId="9" fillId="3" borderId="77" xfId="5" applyNumberFormat="1" applyBorder="1" applyAlignment="1">
      <alignment vertical="center"/>
    </xf>
    <xf numFmtId="164" fontId="9" fillId="0" borderId="77" xfId="5" applyNumberFormat="1" applyFill="1" applyBorder="1" applyAlignment="1">
      <alignment horizontal="right" vertical="center"/>
    </xf>
    <xf numFmtId="164" fontId="9" fillId="3" borderId="77" xfId="5" applyNumberFormat="1" applyBorder="1" applyAlignment="1">
      <alignment horizontal="right" vertical="center"/>
    </xf>
    <xf numFmtId="49" fontId="53" fillId="6" borderId="71" xfId="958" applyNumberFormat="1" applyFont="1" applyFill="1" applyBorder="1" applyAlignment="1">
      <alignment vertical="center"/>
    </xf>
    <xf numFmtId="0" fontId="6" fillId="6" borderId="0" xfId="969" applyNumberFormat="1" applyFill="1" applyAlignment="1">
      <alignment vertical="center" wrapText="1"/>
    </xf>
    <xf numFmtId="164" fontId="9" fillId="16" borderId="77" xfId="8" applyNumberFormat="1" applyFill="1" applyBorder="1" applyAlignment="1">
      <alignment horizontal="right" vertical="center"/>
    </xf>
    <xf numFmtId="164" fontId="63" fillId="6" borderId="72" xfId="958" applyNumberFormat="1" applyFont="1" applyFill="1" applyBorder="1" applyAlignment="1">
      <alignment horizontal="left" vertical="center"/>
    </xf>
    <xf numFmtId="164" fontId="9" fillId="16" borderId="77" xfId="5" applyNumberFormat="1" applyFill="1" applyBorder="1" applyAlignment="1">
      <alignment horizontal="right" vertical="center"/>
    </xf>
    <xf numFmtId="0" fontId="88" fillId="15" borderId="72" xfId="975" applyNumberFormat="1" applyFont="1" applyFill="1" applyBorder="1" applyAlignment="1">
      <alignment vertical="center" wrapText="1"/>
    </xf>
    <xf numFmtId="0" fontId="61" fillId="6" borderId="0" xfId="975" applyNumberFormat="1" applyFill="1" applyBorder="1" applyAlignment="1">
      <alignment vertical="center"/>
    </xf>
    <xf numFmtId="49" fontId="45" fillId="6" borderId="71" xfId="958" applyFont="1" applyFill="1" applyBorder="1" applyAlignment="1">
      <alignment horizontal="left" vertical="center"/>
    </xf>
    <xf numFmtId="164" fontId="9" fillId="16" borderId="74" xfId="5" applyNumberFormat="1" applyFill="1" applyBorder="1" applyAlignment="1">
      <alignment horizontal="right" vertical="center"/>
    </xf>
    <xf numFmtId="164" fontId="9" fillId="6" borderId="74" xfId="5" applyNumberFormat="1" applyFill="1" applyBorder="1" applyAlignment="1">
      <alignment horizontal="right" vertical="center"/>
    </xf>
    <xf numFmtId="164" fontId="88" fillId="17" borderId="72" xfId="975" applyNumberFormat="1" applyFont="1" applyFill="1" applyBorder="1" applyAlignment="1">
      <alignment horizontal="right" vertical="center"/>
    </xf>
    <xf numFmtId="164" fontId="9" fillId="13" borderId="74" xfId="5" applyNumberFormat="1" applyFill="1" applyBorder="1" applyAlignment="1">
      <alignment horizontal="right" vertical="center"/>
    </xf>
    <xf numFmtId="164" fontId="88" fillId="13" borderId="72" xfId="975" applyNumberFormat="1" applyFont="1" applyFill="1" applyBorder="1" applyAlignment="1">
      <alignment horizontal="right" vertical="center"/>
    </xf>
    <xf numFmtId="0" fontId="9" fillId="0" borderId="71" xfId="3" applyNumberFormat="1" applyFont="1" applyBorder="1" applyAlignment="1">
      <alignment horizontal="left" vertical="center"/>
    </xf>
    <xf numFmtId="168" fontId="9" fillId="11" borderId="71" xfId="3" applyNumberFormat="1" applyFont="1" applyFill="1" applyBorder="1" applyAlignment="1">
      <alignment horizontal="right" vertical="center"/>
    </xf>
    <xf numFmtId="168" fontId="9" fillId="10" borderId="27" xfId="5" applyNumberFormat="1" applyFill="1" applyBorder="1" applyAlignment="1">
      <alignment horizontal="right" vertical="center"/>
    </xf>
    <xf numFmtId="168" fontId="9" fillId="3" borderId="27" xfId="5" applyNumberFormat="1" applyBorder="1" applyAlignment="1">
      <alignment horizontal="right" vertical="center"/>
    </xf>
    <xf numFmtId="0" fontId="0" fillId="0" borderId="0" xfId="0" applyAlignment="1">
      <alignment vertical="center"/>
    </xf>
    <xf numFmtId="49" fontId="53" fillId="0" borderId="71" xfId="958" applyNumberFormat="1" applyFont="1" applyBorder="1" applyAlignment="1">
      <alignment vertical="center"/>
    </xf>
    <xf numFmtId="0" fontId="8" fillId="0" borderId="72" xfId="3" applyBorder="1" applyAlignment="1">
      <alignment vertical="center"/>
    </xf>
    <xf numFmtId="49" fontId="53" fillId="0" borderId="71" xfId="958" applyNumberFormat="1" applyFont="1" applyBorder="1" applyAlignment="1">
      <alignment horizontal="right" vertical="center" wrapText="1"/>
    </xf>
    <xf numFmtId="49" fontId="53" fillId="0" borderId="71" xfId="958" applyNumberFormat="1" applyFont="1" applyBorder="1">
      <alignment horizontal="right" vertical="center"/>
    </xf>
    <xf numFmtId="49" fontId="53" fillId="6" borderId="0" xfId="958" applyNumberFormat="1" applyFont="1" applyFill="1" applyBorder="1">
      <alignment horizontal="right" vertical="center"/>
    </xf>
    <xf numFmtId="164" fontId="8" fillId="10" borderId="72" xfId="5" applyNumberFormat="1" applyFont="1" applyFill="1" applyBorder="1" applyAlignment="1">
      <alignment horizontal="right" vertical="center"/>
    </xf>
    <xf numFmtId="164" fontId="87" fillId="0" borderId="72" xfId="959" applyNumberFormat="1" applyFont="1" applyFill="1" applyAlignment="1">
      <alignment horizontal="right" vertical="center"/>
    </xf>
    <xf numFmtId="164" fontId="87" fillId="0" borderId="72" xfId="975" applyNumberFormat="1" applyFont="1" applyFill="1" applyBorder="1" applyAlignment="1">
      <alignment horizontal="right" vertical="center"/>
    </xf>
    <xf numFmtId="164" fontId="87" fillId="0" borderId="71" xfId="975" applyNumberFormat="1" applyFont="1" applyFill="1" applyBorder="1" applyAlignment="1">
      <alignment horizontal="right" vertical="center"/>
    </xf>
    <xf numFmtId="49" fontId="9" fillId="3" borderId="71" xfId="5" applyNumberFormat="1" applyBorder="1" applyAlignment="1">
      <alignment horizontal="left" vertical="center"/>
    </xf>
    <xf numFmtId="0" fontId="8" fillId="6" borderId="72" xfId="3" applyNumberFormat="1" applyFill="1" applyBorder="1" applyAlignment="1">
      <alignment horizontal="left" vertical="center"/>
    </xf>
    <xf numFmtId="164" fontId="44" fillId="6" borderId="71" xfId="958" applyNumberFormat="1" applyFont="1" applyFill="1" applyBorder="1">
      <alignment horizontal="right" vertical="center"/>
    </xf>
    <xf numFmtId="49" fontId="44" fillId="6" borderId="71" xfId="958" applyNumberFormat="1" applyFont="1" applyFill="1" applyBorder="1" applyAlignment="1">
      <alignment horizontal="right" vertical="center" wrapText="1"/>
    </xf>
    <xf numFmtId="49" fontId="44" fillId="6" borderId="71" xfId="958" applyNumberFormat="1" applyFont="1" applyFill="1" applyBorder="1">
      <alignment horizontal="right" vertical="center"/>
    </xf>
    <xf numFmtId="2" fontId="9" fillId="9" borderId="3" xfId="5" applyNumberFormat="1" applyFill="1" applyAlignment="1">
      <alignment horizontal="right" vertical="center"/>
    </xf>
    <xf numFmtId="49" fontId="44" fillId="0" borderId="59" xfId="2" applyFont="1">
      <alignment horizontal="right" vertical="center"/>
    </xf>
    <xf numFmtId="166" fontId="9" fillId="11" borderId="15" xfId="8" applyNumberFormat="1" applyFill="1" applyBorder="1" applyAlignment="1">
      <alignment horizontal="right" vertical="center"/>
    </xf>
    <xf numFmtId="0" fontId="44" fillId="0" borderId="5" xfId="2" applyNumberFormat="1" applyFont="1" applyBorder="1">
      <alignment horizontal="right" vertical="center"/>
    </xf>
    <xf numFmtId="49" fontId="125" fillId="6" borderId="88" xfId="961" applyFont="1" applyFill="1" applyBorder="1" applyAlignment="1">
      <alignment horizontal="left" vertical="center"/>
    </xf>
    <xf numFmtId="0" fontId="6" fillId="0" borderId="0" xfId="1" applyNumberFormat="1" applyFont="1" applyAlignment="1">
      <alignment vertical="center"/>
    </xf>
    <xf numFmtId="0" fontId="6" fillId="0" borderId="0" xfId="969" applyNumberFormat="1">
      <alignment horizontal="left"/>
    </xf>
    <xf numFmtId="49" fontId="44" fillId="0" borderId="5" xfId="2" applyFont="1" applyBorder="1" applyAlignment="1">
      <alignment horizontal="center" vertical="center"/>
    </xf>
    <xf numFmtId="49" fontId="53" fillId="0" borderId="5" xfId="2" applyFont="1" applyBorder="1" applyAlignment="1">
      <alignment horizontal="center" vertical="center"/>
    </xf>
    <xf numFmtId="49" fontId="53" fillId="0" borderId="59" xfId="2" applyFont="1">
      <alignment horizontal="right" vertical="center"/>
    </xf>
    <xf numFmtId="49" fontId="53" fillId="0" borderId="60" xfId="2" applyFont="1" applyBorder="1">
      <alignment horizontal="right" vertical="center"/>
    </xf>
    <xf numFmtId="49" fontId="53" fillId="0" borderId="65" xfId="2" applyFont="1" applyBorder="1">
      <alignment horizontal="right" vertical="center"/>
    </xf>
    <xf numFmtId="0" fontId="12" fillId="0" borderId="0" xfId="942" applyAlignment="1">
      <alignment vertical="center"/>
    </xf>
    <xf numFmtId="0" fontId="12" fillId="0" borderId="0" xfId="942" applyAlignment="1">
      <alignment horizontal="left" vertical="center"/>
    </xf>
    <xf numFmtId="0" fontId="6" fillId="0" borderId="0" xfId="969" applyNumberFormat="1" applyAlignment="1">
      <alignment horizontal="left" vertical="center"/>
    </xf>
    <xf numFmtId="0" fontId="12" fillId="0" borderId="0" xfId="942" applyAlignment="1">
      <alignment vertical="center" wrapText="1"/>
    </xf>
    <xf numFmtId="0" fontId="79" fillId="0" borderId="0" xfId="1" applyNumberFormat="1" applyAlignment="1">
      <alignment horizontal="left" vertical="center"/>
    </xf>
    <xf numFmtId="49" fontId="53" fillId="0" borderId="71" xfId="958" applyFont="1" applyBorder="1">
      <alignment horizontal="right" vertical="center"/>
    </xf>
    <xf numFmtId="0" fontId="52" fillId="0" borderId="0" xfId="7" applyFont="1" applyAlignment="1">
      <alignment vertical="center"/>
    </xf>
    <xf numFmtId="0" fontId="12" fillId="6" borderId="0" xfId="942" applyFill="1" applyAlignment="1">
      <alignment horizontal="left" vertical="center" wrapText="1"/>
    </xf>
    <xf numFmtId="0" fontId="87" fillId="6" borderId="71" xfId="958" applyNumberFormat="1" applyFont="1" applyFill="1" applyBorder="1">
      <alignment horizontal="right" vertical="center"/>
    </xf>
    <xf numFmtId="0" fontId="44" fillId="6" borderId="71" xfId="958" applyNumberFormat="1" applyFont="1" applyFill="1" applyBorder="1">
      <alignment horizontal="right" vertical="center"/>
    </xf>
    <xf numFmtId="0" fontId="53" fillId="6" borderId="81" xfId="958" applyNumberFormat="1" applyFont="1" applyFill="1" applyBorder="1">
      <alignment horizontal="right" vertical="center"/>
    </xf>
    <xf numFmtId="0" fontId="53" fillId="6" borderId="71" xfId="958" applyNumberFormat="1" applyFont="1" applyFill="1" applyBorder="1">
      <alignment horizontal="right" vertical="center"/>
    </xf>
    <xf numFmtId="49" fontId="53" fillId="6" borderId="71" xfId="958" applyFont="1" applyFill="1" applyBorder="1">
      <alignment horizontal="right" vertical="center"/>
    </xf>
    <xf numFmtId="0" fontId="44" fillId="0" borderId="71" xfId="958" applyNumberFormat="1" applyFont="1" applyBorder="1">
      <alignment horizontal="right" vertical="center"/>
    </xf>
    <xf numFmtId="49" fontId="44" fillId="6" borderId="71" xfId="958" applyFont="1" applyFill="1" applyBorder="1">
      <alignment horizontal="right" vertical="center"/>
    </xf>
    <xf numFmtId="0" fontId="6" fillId="6" borderId="0" xfId="969" applyNumberFormat="1" applyFill="1" applyAlignment="1">
      <alignment horizontal="left" vertical="center" wrapText="1"/>
    </xf>
    <xf numFmtId="0" fontId="14" fillId="0" borderId="0" xfId="7" applyAlignment="1">
      <alignment vertical="center"/>
    </xf>
    <xf numFmtId="0" fontId="12" fillId="6" borderId="0" xfId="942" applyFill="1" applyAlignment="1">
      <alignment vertical="center" wrapText="1"/>
    </xf>
    <xf numFmtId="0" fontId="29" fillId="6" borderId="0" xfId="942" applyFont="1" applyFill="1" applyAlignment="1">
      <alignment vertical="center"/>
    </xf>
    <xf numFmtId="0" fontId="127" fillId="6" borderId="0" xfId="0" applyFont="1" applyFill="1" applyAlignment="1">
      <alignment vertical="center"/>
    </xf>
    <xf numFmtId="0" fontId="23" fillId="6" borderId="0" xfId="10" applyNumberFormat="1" applyFill="1" applyAlignment="1">
      <alignment vertical="center"/>
    </xf>
    <xf numFmtId="172" fontId="0" fillId="6" borderId="0" xfId="0" applyNumberFormat="1" applyFill="1" applyAlignment="1">
      <alignment vertical="center"/>
    </xf>
    <xf numFmtId="0" fontId="6" fillId="0" borderId="0" xfId="969" applyNumberFormat="1" applyAlignment="1">
      <alignment horizontal="right" vertical="center"/>
    </xf>
    <xf numFmtId="0" fontId="104" fillId="0" borderId="0" xfId="0" applyFont="1" applyAlignment="1">
      <alignment horizontal="center" vertical="center"/>
    </xf>
    <xf numFmtId="164" fontId="8" fillId="16" borderId="3" xfId="5" applyNumberFormat="1" applyFont="1" applyFill="1" applyAlignment="1">
      <alignment horizontal="right" vertical="center"/>
    </xf>
    <xf numFmtId="164" fontId="0" fillId="6" borderId="0" xfId="0" applyNumberFormat="1" applyFill="1" applyAlignment="1">
      <alignment horizontal="right" vertical="center"/>
    </xf>
    <xf numFmtId="0" fontId="128" fillId="0" borderId="0" xfId="969" applyNumberFormat="1" applyFont="1" applyAlignment="1">
      <alignment vertical="center"/>
    </xf>
    <xf numFmtId="49" fontId="44" fillId="0" borderId="0" xfId="972" applyFont="1" applyBorder="1" applyAlignment="1">
      <alignment horizontal="left" vertical="center"/>
    </xf>
    <xf numFmtId="1" fontId="102" fillId="0" borderId="0" xfId="972" applyNumberFormat="1" applyFont="1" applyBorder="1">
      <alignment horizontal="right" vertical="center"/>
    </xf>
    <xf numFmtId="1" fontId="53" fillId="0" borderId="0" xfId="972" applyNumberFormat="1" applyFont="1" applyBorder="1">
      <alignment horizontal="right" vertical="center"/>
    </xf>
    <xf numFmtId="164" fontId="93" fillId="0" borderId="86" xfId="962" quotePrefix="1" applyNumberFormat="1" applyFont="1" applyFill="1" applyBorder="1" applyAlignment="1">
      <alignment horizontal="left" vertical="center"/>
    </xf>
    <xf numFmtId="164" fontId="127" fillId="6" borderId="0" xfId="0" applyNumberFormat="1" applyFont="1" applyFill="1" applyAlignment="1">
      <alignment vertical="center"/>
    </xf>
    <xf numFmtId="164" fontId="9" fillId="0" borderId="85" xfId="5" applyNumberFormat="1" applyFill="1" applyBorder="1" applyAlignment="1">
      <alignment vertical="center"/>
    </xf>
    <xf numFmtId="0" fontId="17" fillId="0" borderId="0" xfId="976" applyFont="1" applyAlignment="1">
      <alignment vertical="center"/>
    </xf>
    <xf numFmtId="0" fontId="3" fillId="0" borderId="0" xfId="976" applyAlignment="1">
      <alignment vertical="center"/>
    </xf>
    <xf numFmtId="0" fontId="36" fillId="0" borderId="0" xfId="977"/>
    <xf numFmtId="0" fontId="58" fillId="0" borderId="0" xfId="976" applyFont="1" applyAlignment="1">
      <alignment vertical="center"/>
    </xf>
    <xf numFmtId="20" fontId="9" fillId="0" borderId="3" xfId="978" applyNumberFormat="1" applyFill="1" applyAlignment="1">
      <alignment vertical="center" wrapText="1"/>
    </xf>
    <xf numFmtId="170" fontId="9" fillId="11" borderId="3" xfId="978" applyNumberFormat="1" applyFill="1" applyAlignment="1">
      <alignment horizontal="right" vertical="center" wrapText="1"/>
    </xf>
    <xf numFmtId="170" fontId="9" fillId="0" borderId="3" xfId="978" applyNumberFormat="1" applyFill="1" applyAlignment="1">
      <alignment horizontal="right" vertical="center" wrapText="1"/>
    </xf>
    <xf numFmtId="20" fontId="9" fillId="0" borderId="70" xfId="978" applyNumberFormat="1" applyFill="1" applyBorder="1" applyAlignment="1">
      <alignment vertical="center" wrapText="1"/>
    </xf>
    <xf numFmtId="170" fontId="9" fillId="11" borderId="70" xfId="978" applyNumberFormat="1" applyFill="1" applyBorder="1" applyAlignment="1">
      <alignment horizontal="right" vertical="center"/>
    </xf>
    <xf numFmtId="170" fontId="9" fillId="0" borderId="70" xfId="978" applyNumberFormat="1" applyFill="1" applyBorder="1" applyAlignment="1">
      <alignment horizontal="right" vertical="center"/>
    </xf>
    <xf numFmtId="0" fontId="12" fillId="0" borderId="0" xfId="706" applyAlignment="1">
      <alignment vertical="center"/>
    </xf>
    <xf numFmtId="0" fontId="12" fillId="0" borderId="0" xfId="706" applyAlignment="1">
      <alignment horizontal="left" vertical="center"/>
    </xf>
    <xf numFmtId="0" fontId="12" fillId="0" borderId="0" xfId="706" applyAlignment="1">
      <alignment horizontal="left" vertical="center" wrapText="1"/>
    </xf>
    <xf numFmtId="20" fontId="96" fillId="0" borderId="94" xfId="978" applyNumberFormat="1" applyFont="1" applyFill="1" applyBorder="1" applyAlignment="1">
      <alignment vertical="center" wrapText="1"/>
    </xf>
    <xf numFmtId="164" fontId="96" fillId="13" borderId="94" xfId="978" applyNumberFormat="1" applyFont="1" applyFill="1" applyBorder="1" applyAlignment="1">
      <alignment horizontal="right" vertical="center"/>
    </xf>
    <xf numFmtId="164" fontId="96" fillId="0" borderId="94" xfId="978" applyNumberFormat="1" applyFont="1" applyFill="1" applyBorder="1" applyAlignment="1">
      <alignment horizontal="right" vertical="center"/>
    </xf>
    <xf numFmtId="164" fontId="9" fillId="13" borderId="3" xfId="978" applyNumberFormat="1" applyFill="1" applyAlignment="1">
      <alignment horizontal="right" vertical="center" wrapText="1"/>
    </xf>
    <xf numFmtId="164" fontId="9" fillId="0" borderId="3" xfId="978" applyNumberFormat="1" applyFill="1" applyAlignment="1">
      <alignment horizontal="right" vertical="center" wrapText="1"/>
    </xf>
    <xf numFmtId="164" fontId="9" fillId="0" borderId="70" xfId="978" applyNumberFormat="1" applyFill="1" applyBorder="1" applyAlignment="1">
      <alignment horizontal="left" vertical="center"/>
    </xf>
    <xf numFmtId="164" fontId="9" fillId="13" borderId="70" xfId="978" applyNumberFormat="1" applyFill="1" applyBorder="1" applyAlignment="1">
      <alignment horizontal="right" vertical="center"/>
    </xf>
    <xf numFmtId="164" fontId="9" fillId="0" borderId="70" xfId="978" applyNumberFormat="1" applyFill="1" applyBorder="1" applyAlignment="1">
      <alignment horizontal="right" vertical="center"/>
    </xf>
    <xf numFmtId="20" fontId="9" fillId="0" borderId="0" xfId="978" applyNumberFormat="1" applyFill="1" applyBorder="1" applyAlignment="1">
      <alignment vertical="center" wrapText="1"/>
    </xf>
    <xf numFmtId="0" fontId="82" fillId="0" borderId="88" xfId="960" applyNumberFormat="1" applyBorder="1">
      <alignment horizontal="right" vertical="center"/>
    </xf>
    <xf numFmtId="3" fontId="31" fillId="16" borderId="3" xfId="8" applyNumberFormat="1" applyFont="1" applyFill="1" applyAlignment="1">
      <alignment horizontal="right" vertical="center"/>
    </xf>
    <xf numFmtId="164" fontId="31" fillId="0" borderId="3" xfId="5" applyNumberFormat="1" applyFont="1" applyFill="1" applyAlignment="1">
      <alignment horizontal="right" vertical="center"/>
    </xf>
    <xf numFmtId="164" fontId="31" fillId="0" borderId="8" xfId="5" applyNumberFormat="1" applyFont="1" applyFill="1" applyBorder="1" applyAlignment="1">
      <alignment horizontal="right" vertical="center"/>
    </xf>
    <xf numFmtId="3" fontId="31" fillId="16" borderId="89" xfId="8" applyNumberFormat="1" applyFont="1" applyFill="1" applyBorder="1" applyAlignment="1">
      <alignment horizontal="right" vertical="center"/>
    </xf>
    <xf numFmtId="164" fontId="31" fillId="0" borderId="92" xfId="5" applyNumberFormat="1" applyFont="1" applyFill="1" applyBorder="1" applyAlignment="1">
      <alignment horizontal="right" vertical="center"/>
    </xf>
    <xf numFmtId="164" fontId="98" fillId="0" borderId="3" xfId="5" applyNumberFormat="1" applyFont="1" applyFill="1" applyAlignment="1">
      <alignment horizontal="right" vertical="center"/>
    </xf>
    <xf numFmtId="3" fontId="98" fillId="16" borderId="3" xfId="8" applyNumberFormat="1" applyFont="1" applyFill="1" applyAlignment="1">
      <alignment horizontal="right" vertical="center"/>
    </xf>
    <xf numFmtId="3" fontId="31" fillId="16" borderId="27" xfId="8" applyNumberFormat="1" applyFont="1" applyFill="1" applyBorder="1" applyAlignment="1">
      <alignment horizontal="right" vertical="center"/>
    </xf>
    <xf numFmtId="49" fontId="92" fillId="15" borderId="83" xfId="961" applyFill="1" applyAlignment="1">
      <alignment vertical="center"/>
    </xf>
    <xf numFmtId="164" fontId="92" fillId="15" borderId="83" xfId="961" applyNumberFormat="1" applyFill="1" applyAlignment="1">
      <alignment horizontal="right" vertical="center"/>
    </xf>
    <xf numFmtId="3" fontId="92" fillId="17" borderId="83" xfId="961" applyNumberFormat="1" applyFill="1" applyAlignment="1">
      <alignment horizontal="right" vertical="center"/>
    </xf>
    <xf numFmtId="164" fontId="92" fillId="0" borderId="83" xfId="961" applyNumberFormat="1" applyFill="1" applyAlignment="1">
      <alignment horizontal="right" vertical="center"/>
    </xf>
    <xf numFmtId="164" fontId="92" fillId="0" borderId="93" xfId="961" applyNumberFormat="1" applyFill="1" applyBorder="1" applyAlignment="1">
      <alignment horizontal="right" vertical="center"/>
    </xf>
    <xf numFmtId="0" fontId="82" fillId="6" borderId="88" xfId="960" applyNumberFormat="1" applyFill="1" applyBorder="1">
      <alignment horizontal="right" vertical="center"/>
    </xf>
    <xf numFmtId="164" fontId="92" fillId="13" borderId="83" xfId="961" applyNumberFormat="1" applyFill="1" applyAlignment="1">
      <alignment horizontal="right" vertical="center"/>
    </xf>
    <xf numFmtId="49" fontId="92" fillId="15" borderId="88" xfId="961" applyFill="1" applyBorder="1" applyAlignment="1">
      <alignment vertical="center"/>
    </xf>
    <xf numFmtId="164" fontId="92" fillId="13" borderId="88" xfId="961" applyNumberFormat="1" applyFill="1" applyBorder="1" applyAlignment="1">
      <alignment horizontal="right" vertical="center"/>
    </xf>
    <xf numFmtId="164" fontId="92" fillId="0" borderId="88" xfId="961" applyNumberFormat="1" applyFill="1" applyBorder="1" applyAlignment="1">
      <alignment horizontal="right" vertical="center"/>
    </xf>
    <xf numFmtId="1" fontId="92" fillId="13" borderId="88" xfId="961" applyNumberFormat="1" applyFill="1" applyBorder="1" applyAlignment="1">
      <alignment horizontal="right" vertical="center"/>
    </xf>
    <xf numFmtId="1" fontId="92" fillId="0" borderId="88" xfId="961" applyNumberFormat="1" applyFill="1" applyBorder="1" applyAlignment="1">
      <alignment horizontal="right" vertical="center"/>
    </xf>
    <xf numFmtId="0" fontId="92" fillId="0" borderId="88" xfId="961" applyNumberFormat="1" applyFill="1" applyBorder="1" applyAlignment="1">
      <alignment horizontal="right" vertical="center"/>
    </xf>
    <xf numFmtId="0" fontId="92" fillId="15" borderId="83" xfId="961" applyNumberFormat="1" applyFill="1" applyAlignment="1">
      <alignment vertical="center"/>
    </xf>
    <xf numFmtId="164" fontId="92" fillId="12" borderId="83" xfId="961" applyNumberFormat="1" applyFill="1" applyAlignment="1">
      <alignment horizontal="right" vertical="center"/>
    </xf>
    <xf numFmtId="164" fontId="92" fillId="15" borderId="91" xfId="961" applyNumberFormat="1" applyFill="1" applyBorder="1" applyAlignment="1">
      <alignment horizontal="right" vertical="center"/>
    </xf>
    <xf numFmtId="164" fontId="92" fillId="15" borderId="88" xfId="961" applyNumberFormat="1" applyFill="1" applyBorder="1" applyAlignment="1">
      <alignment horizontal="right" vertical="center"/>
    </xf>
    <xf numFmtId="9" fontId="9" fillId="10" borderId="89" xfId="950" applyFont="1" applyFill="1" applyBorder="1" applyAlignment="1">
      <alignment horizontal="right" vertical="center"/>
    </xf>
    <xf numFmtId="9" fontId="9" fillId="6" borderId="89" xfId="950" applyFont="1" applyFill="1" applyBorder="1" applyAlignment="1">
      <alignment horizontal="right" vertical="center"/>
    </xf>
    <xf numFmtId="9" fontId="92" fillId="15" borderId="83" xfId="961" applyNumberFormat="1" applyFill="1" applyAlignment="1">
      <alignment horizontal="right" vertical="center"/>
    </xf>
    <xf numFmtId="0" fontId="9" fillId="3" borderId="83" xfId="5" applyNumberFormat="1" applyBorder="1" applyAlignment="1">
      <alignment vertical="center"/>
    </xf>
    <xf numFmtId="164" fontId="9" fillId="10" borderId="83" xfId="5" applyNumberFormat="1" applyFill="1" applyBorder="1" applyAlignment="1">
      <alignment horizontal="right" vertical="center"/>
    </xf>
    <xf numFmtId="164" fontId="9" fillId="6" borderId="83" xfId="8" applyNumberFormat="1" applyFill="1" applyBorder="1" applyAlignment="1">
      <alignment horizontal="right" vertical="center"/>
    </xf>
    <xf numFmtId="9" fontId="9" fillId="10" borderId="3" xfId="8" applyNumberFormat="1" applyFill="1" applyAlignment="1">
      <alignment horizontal="right" vertical="center"/>
    </xf>
    <xf numFmtId="9" fontId="9" fillId="10" borderId="89" xfId="8" applyNumberFormat="1" applyFill="1" applyBorder="1" applyAlignment="1">
      <alignment horizontal="right" vertical="center"/>
    </xf>
    <xf numFmtId="9" fontId="92" fillId="12" borderId="83" xfId="961" applyNumberFormat="1" applyFill="1" applyAlignment="1">
      <alignment horizontal="right" vertical="center"/>
    </xf>
    <xf numFmtId="0" fontId="29" fillId="0" borderId="0" xfId="942" applyFont="1" applyAlignment="1">
      <alignment vertical="center" wrapText="1"/>
    </xf>
    <xf numFmtId="0" fontId="12" fillId="0" borderId="0" xfId="0" applyFont="1" applyAlignment="1">
      <alignment vertical="center"/>
    </xf>
    <xf numFmtId="0" fontId="3" fillId="0" borderId="0" xfId="976"/>
    <xf numFmtId="0" fontId="19" fillId="0" borderId="0" xfId="976" applyFont="1"/>
    <xf numFmtId="0" fontId="19" fillId="0" borderId="0" xfId="976" applyFont="1" applyAlignment="1">
      <alignment vertical="center"/>
    </xf>
    <xf numFmtId="0" fontId="8" fillId="6" borderId="4" xfId="3" applyNumberFormat="1" applyFill="1" applyBorder="1" applyAlignment="1">
      <alignment horizontal="left" vertical="center"/>
    </xf>
    <xf numFmtId="2" fontId="8" fillId="26" borderId="4" xfId="4" applyNumberFormat="1" applyFont="1" applyFill="1" applyBorder="1">
      <alignment horizontal="right" vertical="center"/>
    </xf>
    <xf numFmtId="0" fontId="8" fillId="6" borderId="4" xfId="5" applyNumberFormat="1" applyFont="1" applyFill="1" applyBorder="1" applyAlignment="1">
      <alignment horizontal="left" vertical="center"/>
    </xf>
    <xf numFmtId="164" fontId="19" fillId="0" borderId="0" xfId="976" applyNumberFormat="1" applyFont="1" applyAlignment="1">
      <alignment vertical="center"/>
    </xf>
    <xf numFmtId="164" fontId="3" fillId="0" borderId="0" xfId="976" applyNumberFormat="1" applyAlignment="1">
      <alignment vertical="center"/>
    </xf>
    <xf numFmtId="0" fontId="12" fillId="0" borderId="0" xfId="706" applyAlignment="1">
      <alignment vertical="center" wrapText="1"/>
    </xf>
    <xf numFmtId="0" fontId="41" fillId="0" borderId="0" xfId="976" applyFont="1"/>
    <xf numFmtId="165" fontId="9" fillId="26" borderId="22" xfId="976" applyNumberFormat="1" applyFont="1" applyFill="1" applyBorder="1" applyAlignment="1">
      <alignment horizontal="right" vertical="center"/>
    </xf>
    <xf numFmtId="166" fontId="9" fillId="9" borderId="22" xfId="976" applyNumberFormat="1" applyFont="1" applyFill="1" applyBorder="1" applyAlignment="1">
      <alignment horizontal="right" vertical="center"/>
    </xf>
    <xf numFmtId="0" fontId="40" fillId="0" borderId="0" xfId="976" applyFont="1" applyAlignment="1">
      <alignment vertical="center"/>
    </xf>
    <xf numFmtId="2" fontId="3" fillId="0" borderId="0" xfId="976" applyNumberFormat="1" applyAlignment="1">
      <alignment vertical="center"/>
    </xf>
    <xf numFmtId="0" fontId="80" fillId="0" borderId="0" xfId="976" applyFont="1" applyAlignment="1">
      <alignment horizontal="right" vertical="center"/>
    </xf>
    <xf numFmtId="0" fontId="16" fillId="0" borderId="0" xfId="976" applyFont="1"/>
    <xf numFmtId="0" fontId="53" fillId="0" borderId="0" xfId="976" applyFont="1" applyAlignment="1">
      <alignment horizontal="right" vertical="center"/>
    </xf>
    <xf numFmtId="49" fontId="53" fillId="0" borderId="59" xfId="976" applyNumberFormat="1" applyFont="1" applyBorder="1" applyAlignment="1">
      <alignment horizontal="right" vertical="center"/>
    </xf>
    <xf numFmtId="49" fontId="44" fillId="0" borderId="59" xfId="976" applyNumberFormat="1" applyFont="1" applyBorder="1" applyAlignment="1">
      <alignment horizontal="right" vertical="center"/>
    </xf>
    <xf numFmtId="164" fontId="8" fillId="9" borderId="23" xfId="976" applyNumberFormat="1" applyFont="1" applyFill="1" applyBorder="1" applyAlignment="1">
      <alignment horizontal="right" vertical="center"/>
    </xf>
    <xf numFmtId="164" fontId="8" fillId="9" borderId="97" xfId="976" applyNumberFormat="1" applyFont="1" applyFill="1" applyBorder="1" applyAlignment="1">
      <alignment horizontal="right" vertical="center"/>
    </xf>
    <xf numFmtId="164" fontId="8" fillId="9" borderId="22" xfId="976" applyNumberFormat="1" applyFont="1" applyFill="1" applyBorder="1" applyAlignment="1">
      <alignment horizontal="right" vertical="center"/>
    </xf>
    <xf numFmtId="164" fontId="8" fillId="0" borderId="23" xfId="976" applyNumberFormat="1" applyFont="1" applyBorder="1" applyAlignment="1">
      <alignment horizontal="right" vertical="center"/>
    </xf>
    <xf numFmtId="164" fontId="8" fillId="0" borderId="22" xfId="976" applyNumberFormat="1" applyFont="1" applyBorder="1" applyAlignment="1">
      <alignment horizontal="right" vertical="center"/>
    </xf>
    <xf numFmtId="0" fontId="9" fillId="3" borderId="22" xfId="976" applyFont="1" applyFill="1" applyBorder="1" applyAlignment="1">
      <alignment horizontal="left" indent="1"/>
    </xf>
    <xf numFmtId="164" fontId="9" fillId="9" borderId="23" xfId="976" applyNumberFormat="1" applyFont="1" applyFill="1" applyBorder="1" applyAlignment="1">
      <alignment horizontal="right" vertical="center"/>
    </xf>
    <xf numFmtId="164" fontId="9" fillId="9" borderId="97" xfId="976" applyNumberFormat="1" applyFont="1" applyFill="1" applyBorder="1" applyAlignment="1">
      <alignment horizontal="right" vertical="center"/>
    </xf>
    <xf numFmtId="164" fontId="9" fillId="9" borderId="22" xfId="976" applyNumberFormat="1" applyFont="1" applyFill="1" applyBorder="1" applyAlignment="1">
      <alignment horizontal="right" vertical="center"/>
    </xf>
    <xf numFmtId="164" fontId="9" fillId="0" borderId="23" xfId="976" applyNumberFormat="1" applyFont="1" applyBorder="1" applyAlignment="1">
      <alignment horizontal="right" vertical="center"/>
    </xf>
    <xf numFmtId="164" fontId="9" fillId="0" borderId="22" xfId="976" applyNumberFormat="1" applyFont="1" applyBorder="1" applyAlignment="1">
      <alignment horizontal="right" vertical="center"/>
    </xf>
    <xf numFmtId="164" fontId="9" fillId="9" borderId="98" xfId="976" applyNumberFormat="1" applyFont="1" applyFill="1" applyBorder="1" applyAlignment="1">
      <alignment horizontal="right" vertical="center"/>
    </xf>
    <xf numFmtId="164" fontId="9" fillId="9" borderId="4" xfId="976" applyNumberFormat="1" applyFont="1" applyFill="1" applyBorder="1" applyAlignment="1">
      <alignment horizontal="right" vertical="center"/>
    </xf>
    <xf numFmtId="164" fontId="9" fillId="9" borderId="26" xfId="976" applyNumberFormat="1" applyFont="1" applyFill="1" applyBorder="1" applyAlignment="1">
      <alignment horizontal="right" vertical="center"/>
    </xf>
    <xf numFmtId="0" fontId="9" fillId="3" borderId="22" xfId="976" applyFont="1" applyFill="1" applyBorder="1"/>
    <xf numFmtId="0" fontId="8" fillId="6" borderId="22" xfId="976" applyFont="1" applyFill="1" applyBorder="1"/>
    <xf numFmtId="0" fontId="9" fillId="3" borderId="5" xfId="976" applyFont="1" applyFill="1" applyBorder="1"/>
    <xf numFmtId="164" fontId="9" fillId="9" borderId="100" xfId="976" applyNumberFormat="1" applyFont="1" applyFill="1" applyBorder="1" applyAlignment="1">
      <alignment horizontal="right" vertical="center"/>
    </xf>
    <xf numFmtId="164" fontId="9" fillId="9" borderId="101" xfId="976" applyNumberFormat="1" applyFont="1" applyFill="1" applyBorder="1" applyAlignment="1">
      <alignment horizontal="right" vertical="center"/>
    </xf>
    <xf numFmtId="164" fontId="9" fillId="9" borderId="99" xfId="976" applyNumberFormat="1" applyFont="1" applyFill="1" applyBorder="1" applyAlignment="1">
      <alignment horizontal="right" vertical="center"/>
    </xf>
    <xf numFmtId="164" fontId="9" fillId="0" borderId="100" xfId="976" applyNumberFormat="1" applyFont="1" applyBorder="1" applyAlignment="1">
      <alignment horizontal="right" vertical="center"/>
    </xf>
    <xf numFmtId="164" fontId="9" fillId="0" borderId="99" xfId="976" applyNumberFormat="1" applyFont="1" applyBorder="1" applyAlignment="1">
      <alignment horizontal="right" vertical="center"/>
    </xf>
    <xf numFmtId="0" fontId="17" fillId="0" borderId="0" xfId="976" applyFont="1"/>
    <xf numFmtId="0" fontId="21" fillId="0" borderId="0" xfId="976" applyFont="1" applyAlignment="1">
      <alignment vertical="center" wrapText="1"/>
    </xf>
    <xf numFmtId="0" fontId="12" fillId="0" borderId="0" xfId="976" applyFont="1" applyAlignment="1">
      <alignment vertical="center"/>
    </xf>
    <xf numFmtId="0" fontId="45" fillId="0" borderId="59" xfId="976" applyFont="1" applyBorder="1" applyAlignment="1">
      <alignment vertical="center"/>
    </xf>
    <xf numFmtId="0" fontId="18" fillId="0" borderId="0" xfId="976" applyFont="1"/>
    <xf numFmtId="0" fontId="12" fillId="0" borderId="0" xfId="706">
      <alignment vertical="top"/>
    </xf>
    <xf numFmtId="0" fontId="3" fillId="0" borderId="35" xfId="976" applyBorder="1" applyAlignment="1">
      <alignment vertical="center"/>
    </xf>
    <xf numFmtId="166" fontId="3" fillId="0" borderId="0" xfId="976" applyNumberFormat="1" applyAlignment="1">
      <alignment vertical="center"/>
    </xf>
    <xf numFmtId="169" fontId="3" fillId="0" borderId="0" xfId="976" applyNumberFormat="1" applyAlignment="1">
      <alignment vertical="center"/>
    </xf>
    <xf numFmtId="165" fontId="3" fillId="0" borderId="0" xfId="976" applyNumberFormat="1" applyAlignment="1">
      <alignment vertical="center"/>
    </xf>
    <xf numFmtId="0" fontId="3" fillId="0" borderId="95" xfId="976" applyBorder="1"/>
    <xf numFmtId="0" fontId="42" fillId="0" borderId="0" xfId="706" applyFont="1" applyAlignment="1">
      <alignment vertical="center"/>
    </xf>
    <xf numFmtId="0" fontId="12" fillId="6" borderId="0" xfId="706" applyFill="1">
      <alignment vertical="top"/>
    </xf>
    <xf numFmtId="0" fontId="71" fillId="0" borderId="0" xfId="706" applyFont="1">
      <alignment vertical="top"/>
    </xf>
    <xf numFmtId="0" fontId="9" fillId="3" borderId="0" xfId="976" applyFont="1" applyFill="1" applyAlignment="1">
      <alignment horizontal="left" vertical="center" indent="1"/>
    </xf>
    <xf numFmtId="0" fontId="3" fillId="0" borderId="0" xfId="976" applyAlignment="1">
      <alignment horizontal="right" vertical="center"/>
    </xf>
    <xf numFmtId="164" fontId="9" fillId="13" borderId="5" xfId="5" applyNumberFormat="1" applyFill="1" applyBorder="1" applyAlignment="1">
      <alignment horizontal="right" vertical="center"/>
    </xf>
    <xf numFmtId="0" fontId="126" fillId="0" borderId="0" xfId="976" applyFont="1" applyAlignment="1">
      <alignment vertical="center"/>
    </xf>
    <xf numFmtId="0" fontId="16" fillId="0" borderId="0" xfId="976" applyFont="1" applyAlignment="1">
      <alignment vertical="center"/>
    </xf>
    <xf numFmtId="0" fontId="40" fillId="6" borderId="0" xfId="976" applyFont="1" applyFill="1" applyAlignment="1">
      <alignment vertical="center"/>
    </xf>
    <xf numFmtId="0" fontId="9" fillId="0" borderId="21" xfId="5" applyNumberFormat="1" applyFill="1" applyBorder="1" applyAlignment="1">
      <alignment horizontal="left" vertical="center"/>
    </xf>
    <xf numFmtId="9" fontId="9" fillId="11" borderId="21" xfId="5" applyNumberFormat="1" applyFill="1" applyBorder="1" applyAlignment="1">
      <alignment horizontal="right" vertical="center"/>
    </xf>
    <xf numFmtId="9" fontId="9" fillId="0" borderId="21" xfId="5" applyNumberFormat="1" applyFill="1" applyBorder="1" applyAlignment="1">
      <alignment horizontal="right" vertical="center"/>
    </xf>
    <xf numFmtId="0" fontId="3" fillId="6" borderId="0" xfId="976" applyFill="1" applyAlignment="1">
      <alignment vertical="center"/>
    </xf>
    <xf numFmtId="168" fontId="3" fillId="0" borderId="0" xfId="976" applyNumberFormat="1" applyAlignment="1">
      <alignment vertical="center"/>
    </xf>
    <xf numFmtId="0" fontId="3" fillId="0" borderId="0" xfId="976" applyAlignment="1">
      <alignment horizontal="left" vertical="center"/>
    </xf>
    <xf numFmtId="164" fontId="6" fillId="0" borderId="0" xfId="969" applyNumberFormat="1" applyAlignment="1"/>
    <xf numFmtId="49" fontId="106" fillId="0" borderId="1" xfId="974">
      <alignment horizontal="right" vertical="center"/>
    </xf>
    <xf numFmtId="0" fontId="106" fillId="0" borderId="110" xfId="974" applyNumberFormat="1" applyBorder="1">
      <alignment horizontal="right" vertical="center"/>
    </xf>
    <xf numFmtId="0" fontId="106" fillId="0" borderId="1" xfId="974" applyNumberFormat="1">
      <alignment horizontal="right" vertical="center"/>
    </xf>
    <xf numFmtId="0" fontId="9" fillId="3" borderId="3" xfId="5" applyNumberFormat="1" applyAlignment="1"/>
    <xf numFmtId="164" fontId="9" fillId="27" borderId="8" xfId="5" applyNumberFormat="1" applyFill="1" applyBorder="1" applyAlignment="1">
      <alignment horizontal="right"/>
    </xf>
    <xf numFmtId="20" fontId="9" fillId="3" borderId="3" xfId="5" applyNumberFormat="1" applyAlignment="1"/>
    <xf numFmtId="0" fontId="9" fillId="3" borderId="0" xfId="5" applyNumberFormat="1" applyBorder="1" applyAlignment="1"/>
    <xf numFmtId="164" fontId="9" fillId="27" borderId="13" xfId="5" applyNumberFormat="1" applyFill="1" applyBorder="1" applyAlignment="1">
      <alignment horizontal="right"/>
    </xf>
    <xf numFmtId="0" fontId="8" fillId="3" borderId="32" xfId="5" applyNumberFormat="1" applyFont="1" applyBorder="1" applyAlignment="1"/>
    <xf numFmtId="39" fontId="8" fillId="27" borderId="112" xfId="5" applyNumberFormat="1" applyFont="1" applyFill="1" applyBorder="1" applyAlignment="1">
      <alignment horizontal="right"/>
    </xf>
    <xf numFmtId="39" fontId="9" fillId="27" borderId="8" xfId="5" applyNumberFormat="1" applyFill="1" applyBorder="1" applyAlignment="1">
      <alignment horizontal="right"/>
    </xf>
    <xf numFmtId="39" fontId="9" fillId="27" borderId="13" xfId="5" applyNumberFormat="1" applyFill="1" applyBorder="1" applyAlignment="1">
      <alignment horizontal="right"/>
    </xf>
    <xf numFmtId="178" fontId="9" fillId="27" borderId="8" xfId="5" applyNumberFormat="1" applyFill="1" applyBorder="1" applyAlignment="1">
      <alignment horizontal="right"/>
    </xf>
    <xf numFmtId="178" fontId="9" fillId="27" borderId="13" xfId="5" applyNumberFormat="1" applyFill="1" applyBorder="1" applyAlignment="1">
      <alignment horizontal="right"/>
    </xf>
    <xf numFmtId="164" fontId="8" fillId="27" borderId="112" xfId="5" applyNumberFormat="1" applyFont="1" applyFill="1" applyBorder="1" applyAlignment="1">
      <alignment horizontal="right"/>
    </xf>
    <xf numFmtId="0" fontId="9" fillId="3" borderId="32" xfId="5" applyNumberFormat="1" applyBorder="1" applyAlignment="1"/>
    <xf numFmtId="9" fontId="9" fillId="27" borderId="8" xfId="5" applyNumberFormat="1" applyFill="1" applyBorder="1" applyAlignment="1">
      <alignment horizontal="right"/>
    </xf>
    <xf numFmtId="0" fontId="9" fillId="3" borderId="7" xfId="5" applyNumberFormat="1" applyBorder="1" applyAlignment="1"/>
    <xf numFmtId="10" fontId="9" fillId="27" borderId="20" xfId="5" applyNumberFormat="1" applyFill="1" applyBorder="1" applyAlignment="1">
      <alignment horizontal="right"/>
    </xf>
    <xf numFmtId="172" fontId="83" fillId="11" borderId="62" xfId="980" applyNumberFormat="1" applyFont="1" applyFill="1" applyBorder="1" applyAlignment="1">
      <alignment horizontal="right" vertical="center"/>
    </xf>
    <xf numFmtId="172" fontId="83" fillId="6" borderId="62" xfId="980" applyNumberFormat="1" applyFont="1" applyFill="1" applyBorder="1" applyAlignment="1">
      <alignment horizontal="right" vertical="center"/>
    </xf>
    <xf numFmtId="167" fontId="9" fillId="11" borderId="0" xfId="950" applyNumberFormat="1" applyFont="1" applyFill="1" applyBorder="1" applyAlignment="1">
      <alignment horizontal="right" vertical="center"/>
    </xf>
    <xf numFmtId="0" fontId="36" fillId="0" borderId="56" xfId="708" applyFill="1" applyBorder="1"/>
    <xf numFmtId="20" fontId="9" fillId="6" borderId="3" xfId="5" applyNumberFormat="1" applyFill="1" applyAlignment="1">
      <alignment vertical="center" wrapText="1"/>
    </xf>
    <xf numFmtId="164" fontId="9" fillId="6" borderId="3" xfId="5" applyNumberFormat="1" applyFill="1" applyAlignment="1">
      <alignment horizontal="right" vertical="center" wrapText="1"/>
    </xf>
    <xf numFmtId="20" fontId="9" fillId="6" borderId="0" xfId="5" applyNumberFormat="1" applyFill="1" applyBorder="1" applyAlignment="1">
      <alignment vertical="center" wrapText="1"/>
    </xf>
    <xf numFmtId="164" fontId="9" fillId="13" borderId="0" xfId="5" applyNumberFormat="1" applyFill="1" applyBorder="1" applyAlignment="1">
      <alignment horizontal="right" vertical="center"/>
    </xf>
    <xf numFmtId="20" fontId="9" fillId="6" borderId="67" xfId="5" applyNumberFormat="1" applyFill="1" applyBorder="1" applyAlignment="1">
      <alignment vertical="center" wrapText="1"/>
    </xf>
    <xf numFmtId="20" fontId="9" fillId="6" borderId="67" xfId="5" applyNumberFormat="1" applyFill="1" applyBorder="1" applyAlignment="1">
      <alignment horizontal="left" vertical="center" wrapText="1" indent="1"/>
    </xf>
    <xf numFmtId="0" fontId="73" fillId="28" borderId="0" xfId="0" applyFont="1" applyFill="1" applyAlignment="1">
      <alignment horizontal="left" vertical="center" indent="1"/>
    </xf>
    <xf numFmtId="0" fontId="132" fillId="0" borderId="0" xfId="708" applyFont="1" applyAlignment="1">
      <alignment vertical="top"/>
    </xf>
    <xf numFmtId="0" fontId="133" fillId="0" borderId="0" xfId="708" applyFont="1" applyAlignment="1">
      <alignment vertical="top"/>
    </xf>
    <xf numFmtId="0" fontId="36" fillId="6" borderId="0" xfId="977" applyFill="1"/>
    <xf numFmtId="0" fontId="79" fillId="6" borderId="0" xfId="969" applyNumberFormat="1" applyFont="1" applyFill="1" applyAlignment="1">
      <alignment vertical="center"/>
    </xf>
    <xf numFmtId="49" fontId="53" fillId="6" borderId="71" xfId="958" applyNumberFormat="1" applyFont="1" applyFill="1" applyBorder="1" applyAlignment="1">
      <alignment horizontal="left" vertical="center"/>
    </xf>
    <xf numFmtId="3" fontId="9" fillId="3" borderId="3" xfId="5" applyNumberFormat="1" applyAlignment="1">
      <alignment vertical="center"/>
    </xf>
    <xf numFmtId="3" fontId="9" fillId="3" borderId="71" xfId="5" applyNumberFormat="1" applyBorder="1" applyAlignment="1">
      <alignment vertical="center"/>
    </xf>
    <xf numFmtId="164" fontId="9" fillId="6" borderId="71" xfId="5" applyNumberFormat="1" applyFill="1" applyBorder="1" applyAlignment="1">
      <alignment horizontal="right" vertical="center"/>
    </xf>
    <xf numFmtId="3" fontId="88" fillId="6" borderId="72" xfId="959" applyNumberFormat="1" applyFill="1" applyAlignment="1">
      <alignment vertical="center"/>
    </xf>
    <xf numFmtId="3" fontId="9" fillId="3" borderId="74" xfId="5" applyNumberFormat="1" applyBorder="1" applyAlignment="1">
      <alignment vertical="center"/>
    </xf>
    <xf numFmtId="3" fontId="88" fillId="6" borderId="71" xfId="959" applyNumberFormat="1" applyFill="1" applyBorder="1" applyAlignment="1">
      <alignment vertical="center"/>
    </xf>
    <xf numFmtId="0" fontId="134" fillId="0" borderId="0" xfId="982"/>
    <xf numFmtId="0" fontId="29" fillId="0" borderId="0" xfId="976" applyFont="1" applyAlignment="1">
      <alignment vertical="center"/>
    </xf>
    <xf numFmtId="0" fontId="9" fillId="0" borderId="71" xfId="5" applyNumberFormat="1" applyFill="1" applyBorder="1" applyAlignment="1">
      <alignment vertical="center"/>
    </xf>
    <xf numFmtId="164" fontId="9" fillId="16" borderId="71" xfId="5" applyNumberFormat="1" applyFill="1" applyBorder="1" applyAlignment="1">
      <alignment horizontal="right" vertical="center"/>
    </xf>
    <xf numFmtId="164" fontId="9" fillId="0" borderId="3" xfId="5" applyNumberFormat="1" applyFill="1" applyAlignment="1">
      <alignment vertical="center"/>
    </xf>
    <xf numFmtId="3" fontId="9" fillId="26" borderId="3" xfId="4" applyNumberFormat="1" applyFill="1" applyBorder="1">
      <alignment horizontal="right" vertical="center"/>
    </xf>
    <xf numFmtId="3" fontId="9" fillId="10" borderId="27" xfId="5" applyNumberFormat="1" applyFill="1" applyBorder="1" applyAlignment="1">
      <alignment horizontal="right" vertical="center"/>
    </xf>
    <xf numFmtId="0" fontId="9" fillId="10" borderId="3" xfId="3" applyFont="1" applyFill="1" applyBorder="1" applyAlignment="1">
      <alignment horizontal="right" vertical="center"/>
    </xf>
    <xf numFmtId="0" fontId="9" fillId="0" borderId="3" xfId="3" applyFont="1" applyBorder="1" applyAlignment="1">
      <alignment horizontal="right" vertical="center"/>
    </xf>
    <xf numFmtId="0" fontId="9" fillId="10" borderId="71" xfId="3" applyFont="1" applyFill="1" applyBorder="1" applyAlignment="1">
      <alignment horizontal="right" vertical="center"/>
    </xf>
    <xf numFmtId="49" fontId="8" fillId="3" borderId="72" xfId="959" applyFont="1" applyFill="1" applyAlignment="1">
      <alignment vertical="center"/>
    </xf>
    <xf numFmtId="164" fontId="8" fillId="0" borderId="72" xfId="959" applyNumberFormat="1" applyFont="1" applyFill="1" applyAlignment="1">
      <alignment horizontal="right" vertical="center"/>
    </xf>
    <xf numFmtId="164" fontId="88" fillId="0" borderId="72" xfId="959" applyNumberFormat="1" applyFill="1" applyAlignment="1">
      <alignment horizontal="right" vertical="center"/>
    </xf>
    <xf numFmtId="49" fontId="44" fillId="0" borderId="72" xfId="958" applyNumberFormat="1" applyFont="1" applyBorder="1" applyAlignment="1">
      <alignment horizontal="right" vertical="center" wrapText="1"/>
    </xf>
    <xf numFmtId="49" fontId="44" fillId="0" borderId="72" xfId="958" applyNumberFormat="1" applyFont="1" applyBorder="1">
      <alignment horizontal="right" vertical="center"/>
    </xf>
    <xf numFmtId="49" fontId="44" fillId="0" borderId="72" xfId="958" applyFont="1" applyBorder="1" applyAlignment="1">
      <alignment horizontal="right" vertical="center" wrapText="1"/>
    </xf>
    <xf numFmtId="0" fontId="3" fillId="0" borderId="80" xfId="976" applyBorder="1" applyAlignment="1">
      <alignment vertical="center"/>
    </xf>
    <xf numFmtId="164" fontId="109" fillId="0" borderId="72" xfId="959" applyNumberFormat="1" applyFont="1" applyFill="1" applyAlignment="1">
      <alignment horizontal="right" vertical="center" wrapText="1"/>
    </xf>
    <xf numFmtId="164" fontId="114" fillId="0" borderId="3" xfId="8" applyNumberFormat="1" applyFont="1" applyFill="1" applyAlignment="1">
      <alignment horizontal="right" vertical="center"/>
    </xf>
    <xf numFmtId="164" fontId="114" fillId="0" borderId="21" xfId="8" applyNumberFormat="1" applyFont="1" applyFill="1" applyBorder="1" applyAlignment="1">
      <alignment horizontal="right" vertical="center"/>
    </xf>
    <xf numFmtId="164" fontId="116" fillId="0" borderId="72" xfId="959" applyNumberFormat="1" applyFont="1" applyFill="1" applyAlignment="1">
      <alignment horizontal="right" vertical="center"/>
    </xf>
    <xf numFmtId="164" fontId="137" fillId="0" borderId="72" xfId="959" applyNumberFormat="1" applyFont="1" applyFill="1" applyAlignment="1">
      <alignment horizontal="right" vertical="center"/>
    </xf>
    <xf numFmtId="0" fontId="65" fillId="0" borderId="0" xfId="976" applyFont="1" applyAlignment="1">
      <alignment vertical="center"/>
    </xf>
    <xf numFmtId="0" fontId="98" fillId="0" borderId="0" xfId="976" applyFont="1" applyAlignment="1">
      <alignment horizontal="left" vertical="center" wrapText="1"/>
    </xf>
    <xf numFmtId="49" fontId="44" fillId="0" borderId="71" xfId="958" applyNumberFormat="1" applyFont="1" applyBorder="1" applyAlignment="1">
      <alignment horizontal="right" vertical="center" wrapText="1"/>
    </xf>
    <xf numFmtId="164" fontId="87" fillId="0" borderId="71" xfId="959" applyNumberFormat="1" applyFont="1" applyFill="1" applyBorder="1" applyAlignment="1">
      <alignment horizontal="right" vertical="center"/>
    </xf>
    <xf numFmtId="164" fontId="109" fillId="0" borderId="71" xfId="959" applyNumberFormat="1" applyFont="1" applyFill="1" applyBorder="1" applyAlignment="1">
      <alignment horizontal="right" vertical="center" wrapText="1"/>
    </xf>
    <xf numFmtId="164" fontId="114" fillId="0" borderId="72" xfId="5" applyNumberFormat="1" applyFont="1" applyFill="1" applyBorder="1" applyAlignment="1">
      <alignment horizontal="right" vertical="center"/>
    </xf>
    <xf numFmtId="164" fontId="116" fillId="0" borderId="72" xfId="5" applyNumberFormat="1" applyFont="1" applyFill="1" applyBorder="1" applyAlignment="1">
      <alignment horizontal="right" vertical="center"/>
    </xf>
    <xf numFmtId="0" fontId="9" fillId="5" borderId="0" xfId="976" applyFont="1" applyFill="1" applyAlignment="1">
      <alignment vertical="center"/>
    </xf>
    <xf numFmtId="164" fontId="114" fillId="0" borderId="0" xfId="8" applyNumberFormat="1" applyFont="1" applyFill="1" applyBorder="1" applyAlignment="1">
      <alignment horizontal="right" vertical="center"/>
    </xf>
    <xf numFmtId="0" fontId="9" fillId="5" borderId="3" xfId="976" applyFont="1" applyFill="1" applyBorder="1" applyAlignment="1">
      <alignment vertical="center"/>
    </xf>
    <xf numFmtId="0" fontId="9" fillId="5" borderId="21" xfId="976" applyFont="1" applyFill="1" applyBorder="1" applyAlignment="1">
      <alignment vertical="center"/>
    </xf>
    <xf numFmtId="0" fontId="9" fillId="0" borderId="72" xfId="3" applyFont="1" applyBorder="1" applyAlignment="1">
      <alignment vertical="center"/>
    </xf>
    <xf numFmtId="164" fontId="9" fillId="0" borderId="72" xfId="3" applyNumberFormat="1" applyFont="1" applyBorder="1" applyAlignment="1">
      <alignment vertical="center"/>
    </xf>
    <xf numFmtId="164" fontId="116" fillId="0" borderId="72" xfId="959" applyNumberFormat="1" applyFont="1" applyFill="1" applyAlignment="1">
      <alignment vertical="center"/>
    </xf>
    <xf numFmtId="164" fontId="137" fillId="0" borderId="72" xfId="959" applyNumberFormat="1" applyFont="1" applyFill="1" applyAlignment="1">
      <alignment vertical="center"/>
    </xf>
    <xf numFmtId="0" fontId="9" fillId="5" borderId="74" xfId="976" applyFont="1" applyFill="1" applyBorder="1" applyAlignment="1">
      <alignment vertical="center"/>
    </xf>
    <xf numFmtId="164" fontId="114" fillId="0" borderId="74" xfId="8" applyNumberFormat="1" applyFont="1" applyFill="1" applyBorder="1" applyAlignment="1">
      <alignment horizontal="right" vertical="center"/>
    </xf>
    <xf numFmtId="0" fontId="138" fillId="0" borderId="0" xfId="976" applyFont="1" applyAlignment="1">
      <alignment vertical="center"/>
    </xf>
    <xf numFmtId="0" fontId="3" fillId="6" borderId="0" xfId="976" applyFill="1" applyAlignment="1">
      <alignment horizontal="left" vertical="center"/>
    </xf>
    <xf numFmtId="0" fontId="41" fillId="0" borderId="0" xfId="976" applyFont="1" applyAlignment="1">
      <alignment vertical="center"/>
    </xf>
    <xf numFmtId="0" fontId="41" fillId="6" borderId="0" xfId="976" applyFont="1" applyFill="1" applyAlignment="1">
      <alignment vertical="center"/>
    </xf>
    <xf numFmtId="49" fontId="44" fillId="6" borderId="80" xfId="958" applyFont="1" applyFill="1" applyBorder="1" applyAlignment="1">
      <alignment horizontal="centerContinuous" vertical="center"/>
    </xf>
    <xf numFmtId="164" fontId="89" fillId="3" borderId="72" xfId="959" applyNumberFormat="1" applyFont="1" applyFill="1" applyAlignment="1">
      <alignment horizontal="right" vertical="center"/>
    </xf>
    <xf numFmtId="0" fontId="138" fillId="6" borderId="0" xfId="976" applyFont="1" applyFill="1" applyAlignment="1">
      <alignment vertical="center"/>
    </xf>
    <xf numFmtId="164" fontId="114" fillId="3" borderId="3" xfId="5" applyNumberFormat="1" applyFont="1" applyAlignment="1">
      <alignment horizontal="right" vertical="center"/>
    </xf>
    <xf numFmtId="164" fontId="114" fillId="3" borderId="21" xfId="5" applyNumberFormat="1" applyFont="1" applyBorder="1" applyAlignment="1">
      <alignment horizontal="right" vertical="center"/>
    </xf>
    <xf numFmtId="164" fontId="137" fillId="3" borderId="72" xfId="959" applyNumberFormat="1" applyFont="1" applyFill="1" applyAlignment="1">
      <alignment horizontal="right" vertical="center"/>
    </xf>
    <xf numFmtId="49" fontId="53" fillId="6" borderId="80" xfId="958" applyFont="1" applyFill="1" applyBorder="1" applyAlignment="1">
      <alignment horizontal="centerContinuous" vertical="center"/>
    </xf>
    <xf numFmtId="49" fontId="53" fillId="6" borderId="0" xfId="958" applyFont="1" applyFill="1" applyBorder="1">
      <alignment horizontal="right" vertical="center"/>
    </xf>
    <xf numFmtId="164" fontId="114" fillId="0" borderId="72" xfId="3" applyNumberFormat="1" applyFont="1" applyBorder="1" applyAlignment="1">
      <alignment vertical="center"/>
    </xf>
    <xf numFmtId="164" fontId="8" fillId="3" borderId="0" xfId="8" applyNumberFormat="1" applyFont="1" applyFill="1" applyBorder="1" applyAlignment="1">
      <alignment horizontal="right" vertical="center"/>
    </xf>
    <xf numFmtId="164" fontId="116" fillId="0" borderId="72" xfId="3" applyNumberFormat="1" applyFont="1" applyBorder="1" applyAlignment="1">
      <alignment vertical="center"/>
    </xf>
    <xf numFmtId="164" fontId="8" fillId="3" borderId="0" xfId="5" applyNumberFormat="1" applyFont="1" applyBorder="1" applyAlignment="1">
      <alignment horizontal="right" vertical="center"/>
    </xf>
    <xf numFmtId="164" fontId="88" fillId="6" borderId="0" xfId="959" applyNumberFormat="1" applyFill="1" applyBorder="1" applyAlignment="1">
      <alignment vertical="center"/>
    </xf>
    <xf numFmtId="164" fontId="123" fillId="0" borderId="72" xfId="959" applyNumberFormat="1" applyFont="1" applyFill="1" applyAlignment="1">
      <alignment vertical="center"/>
    </xf>
    <xf numFmtId="164" fontId="114" fillId="3" borderId="0" xfId="5" applyNumberFormat="1" applyFont="1" applyBorder="1" applyAlignment="1">
      <alignment horizontal="right" vertical="center"/>
    </xf>
    <xf numFmtId="0" fontId="3" fillId="3" borderId="0" xfId="976" applyFill="1" applyAlignment="1">
      <alignment vertical="center"/>
    </xf>
    <xf numFmtId="49" fontId="44" fillId="3" borderId="71" xfId="958" applyFont="1" applyFill="1" applyBorder="1">
      <alignment horizontal="right" vertical="center"/>
    </xf>
    <xf numFmtId="0" fontId="65" fillId="3" borderId="72" xfId="976" applyFont="1" applyFill="1" applyBorder="1" applyAlignment="1">
      <alignment vertical="center" wrapText="1"/>
    </xf>
    <xf numFmtId="164" fontId="139" fillId="3" borderId="0" xfId="975" applyNumberFormat="1" applyFont="1" applyFill="1" applyBorder="1" applyAlignment="1">
      <alignment horizontal="right" vertical="center"/>
    </xf>
    <xf numFmtId="49" fontId="109" fillId="0" borderId="71" xfId="958" applyNumberFormat="1" applyFont="1" applyBorder="1" applyAlignment="1">
      <alignment horizontal="right" vertical="center" wrapText="1"/>
    </xf>
    <xf numFmtId="164" fontId="114" fillId="0" borderId="74" xfId="5" applyNumberFormat="1" applyFont="1" applyFill="1" applyBorder="1" applyAlignment="1">
      <alignment horizontal="right" vertical="center"/>
    </xf>
    <xf numFmtId="164" fontId="114" fillId="3" borderId="74" xfId="5" applyNumberFormat="1" applyFont="1" applyBorder="1" applyAlignment="1">
      <alignment horizontal="right" vertical="center"/>
    </xf>
    <xf numFmtId="175" fontId="3" fillId="0" borderId="0" xfId="976" applyNumberFormat="1" applyAlignment="1">
      <alignment vertical="center"/>
    </xf>
    <xf numFmtId="176" fontId="3" fillId="0" borderId="0" xfId="976" applyNumberFormat="1" applyAlignment="1">
      <alignment vertical="center"/>
    </xf>
    <xf numFmtId="0" fontId="3" fillId="0" borderId="0" xfId="976" applyAlignment="1">
      <alignment horizontal="left" vertical="center" wrapText="1"/>
    </xf>
    <xf numFmtId="0" fontId="3" fillId="0" borderId="0" xfId="976" applyAlignment="1">
      <alignment wrapText="1"/>
    </xf>
    <xf numFmtId="0" fontId="3" fillId="6" borderId="0" xfId="976" applyFill="1" applyAlignment="1">
      <alignment horizontal="right" vertical="center"/>
    </xf>
    <xf numFmtId="164" fontId="88" fillId="15" borderId="71" xfId="975" applyNumberFormat="1" applyFont="1" applyFill="1" applyBorder="1" applyAlignment="1">
      <alignment horizontal="right" vertical="center"/>
    </xf>
    <xf numFmtId="0" fontId="124" fillId="0" borderId="0" xfId="976" applyFont="1"/>
    <xf numFmtId="164" fontId="3" fillId="6" borderId="0" xfId="976" applyNumberFormat="1" applyFill="1" applyAlignment="1">
      <alignment vertical="center"/>
    </xf>
    <xf numFmtId="0" fontId="117" fillId="6" borderId="0" xfId="976" applyFont="1" applyFill="1" applyAlignment="1">
      <alignment vertical="center"/>
    </xf>
    <xf numFmtId="49" fontId="87" fillId="6" borderId="79" xfId="958" applyFont="1" applyFill="1" applyBorder="1" applyAlignment="1">
      <alignment horizontal="right" vertical="center" wrapText="1"/>
    </xf>
    <xf numFmtId="49" fontId="44" fillId="0" borderId="79" xfId="958" applyFont="1" applyBorder="1" applyAlignment="1">
      <alignment horizontal="right" vertical="center" wrapText="1"/>
    </xf>
    <xf numFmtId="0" fontId="9" fillId="3" borderId="115" xfId="5" applyNumberFormat="1" applyBorder="1" applyAlignment="1">
      <alignment vertical="center"/>
    </xf>
    <xf numFmtId="0" fontId="9" fillId="3" borderId="37" xfId="5" applyNumberFormat="1" applyBorder="1" applyAlignment="1">
      <alignment vertical="center"/>
    </xf>
    <xf numFmtId="164" fontId="9" fillId="0" borderId="37" xfId="8" applyNumberFormat="1" applyFill="1" applyBorder="1" applyAlignment="1">
      <alignment horizontal="right" vertical="center"/>
    </xf>
    <xf numFmtId="0" fontId="9" fillId="3" borderId="8" xfId="5" applyNumberFormat="1" applyBorder="1" applyAlignment="1">
      <alignment vertical="center"/>
    </xf>
    <xf numFmtId="0" fontId="9" fillId="3" borderId="116" xfId="5" applyNumberFormat="1" applyBorder="1" applyAlignment="1">
      <alignment vertical="center"/>
    </xf>
    <xf numFmtId="0" fontId="9" fillId="3" borderId="117" xfId="5" applyNumberFormat="1" applyBorder="1" applyAlignment="1">
      <alignment vertical="center"/>
    </xf>
    <xf numFmtId="164" fontId="9" fillId="0" borderId="116" xfId="8" applyNumberFormat="1" applyFill="1" applyBorder="1" applyAlignment="1">
      <alignment horizontal="right" vertical="center"/>
    </xf>
    <xf numFmtId="164" fontId="9" fillId="0" borderId="117" xfId="8" applyNumberFormat="1" applyFill="1" applyBorder="1" applyAlignment="1">
      <alignment horizontal="right" vertical="center"/>
    </xf>
    <xf numFmtId="0" fontId="9" fillId="3" borderId="73" xfId="5" applyNumberFormat="1" applyBorder="1" applyAlignment="1">
      <alignment vertical="center"/>
    </xf>
    <xf numFmtId="0" fontId="88" fillId="15" borderId="75" xfId="975" applyNumberFormat="1" applyFont="1" applyFill="1" applyBorder="1" applyAlignment="1">
      <alignment vertical="center"/>
    </xf>
    <xf numFmtId="164" fontId="88" fillId="0" borderId="71" xfId="975" applyNumberFormat="1" applyFont="1" applyFill="1" applyBorder="1" applyAlignment="1">
      <alignment horizontal="right" vertical="center"/>
    </xf>
    <xf numFmtId="164" fontId="88" fillId="0" borderId="75" xfId="975" applyNumberFormat="1" applyFont="1" applyFill="1" applyBorder="1" applyAlignment="1">
      <alignment horizontal="right" vertical="center"/>
    </xf>
    <xf numFmtId="0" fontId="88" fillId="15" borderId="79" xfId="975" applyNumberFormat="1" applyFont="1" applyFill="1" applyBorder="1" applyAlignment="1">
      <alignment vertical="center"/>
    </xf>
    <xf numFmtId="164" fontId="88" fillId="0" borderId="79" xfId="975" applyNumberFormat="1" applyFont="1" applyFill="1" applyBorder="1" applyAlignment="1">
      <alignment horizontal="right" vertical="center"/>
    </xf>
    <xf numFmtId="164" fontId="9" fillId="0" borderId="118" xfId="8" applyNumberFormat="1" applyFill="1" applyBorder="1" applyAlignment="1">
      <alignment horizontal="right" vertical="center"/>
    </xf>
    <xf numFmtId="164" fontId="88" fillId="0" borderId="81" xfId="975" applyNumberFormat="1" applyFont="1" applyFill="1" applyBorder="1" applyAlignment="1">
      <alignment horizontal="right" vertical="center"/>
    </xf>
    <xf numFmtId="0" fontId="71" fillId="0" borderId="0" xfId="976" applyFont="1" applyAlignment="1">
      <alignment vertical="center"/>
    </xf>
    <xf numFmtId="164" fontId="88" fillId="12" borderId="71" xfId="975" applyNumberFormat="1" applyFont="1" applyFill="1" applyBorder="1" applyAlignment="1">
      <alignment horizontal="right" vertical="center"/>
    </xf>
    <xf numFmtId="164" fontId="88" fillId="15" borderId="81" xfId="975" applyNumberFormat="1" applyFont="1" applyFill="1" applyBorder="1" applyAlignment="1">
      <alignment horizontal="right" vertical="center"/>
    </xf>
    <xf numFmtId="0" fontId="9" fillId="16" borderId="46" xfId="8" applyNumberFormat="1" applyFill="1" applyBorder="1" applyAlignment="1">
      <alignment horizontal="right" vertical="center"/>
    </xf>
    <xf numFmtId="0" fontId="9" fillId="16" borderId="27" xfId="8" applyNumberFormat="1" applyFill="1" applyBorder="1" applyAlignment="1">
      <alignment horizontal="right" vertical="center"/>
    </xf>
    <xf numFmtId="168" fontId="9" fillId="16" borderId="27" xfId="8" applyNumberFormat="1" applyFill="1" applyBorder="1" applyAlignment="1">
      <alignment horizontal="right" vertical="center"/>
    </xf>
    <xf numFmtId="0" fontId="34" fillId="0" borderId="72" xfId="976" applyFont="1" applyBorder="1"/>
    <xf numFmtId="166" fontId="9" fillId="6" borderId="27" xfId="8" applyNumberFormat="1" applyFill="1" applyBorder="1" applyAlignment="1">
      <alignment horizontal="right" vertical="center"/>
    </xf>
    <xf numFmtId="168" fontId="88" fillId="15" borderId="82" xfId="975" applyNumberFormat="1" applyFont="1" applyFill="1" applyBorder="1" applyAlignment="1">
      <alignment horizontal="right" vertical="center"/>
    </xf>
    <xf numFmtId="0" fontId="3" fillId="6" borderId="35" xfId="976" applyFill="1" applyBorder="1" applyAlignment="1">
      <alignment vertical="center"/>
    </xf>
    <xf numFmtId="0" fontId="9" fillId="3" borderId="35" xfId="8" applyNumberFormat="1" applyFill="1" applyBorder="1" applyAlignment="1">
      <alignment horizontal="right" vertical="center"/>
    </xf>
    <xf numFmtId="164" fontId="9" fillId="3" borderId="46" xfId="8" applyNumberFormat="1" applyFill="1" applyBorder="1" applyAlignment="1">
      <alignment horizontal="right" vertical="center"/>
    </xf>
    <xf numFmtId="0" fontId="12" fillId="6" borderId="0" xfId="976" applyFont="1" applyFill="1" applyAlignment="1">
      <alignment vertical="center"/>
    </xf>
    <xf numFmtId="0" fontId="3" fillId="6" borderId="0" xfId="976" applyFill="1"/>
    <xf numFmtId="0" fontId="36" fillId="0" borderId="0" xfId="708" applyFill="1" applyBorder="1"/>
    <xf numFmtId="0" fontId="12" fillId="0" borderId="0" xfId="706" applyAlignment="1">
      <alignment horizontal="left" vertical="top"/>
    </xf>
    <xf numFmtId="49" fontId="131" fillId="6" borderId="0" xfId="984" applyNumberFormat="1" applyFont="1" applyFill="1" applyAlignment="1">
      <alignment horizontal="left" vertical="center" wrapText="1"/>
    </xf>
    <xf numFmtId="0" fontId="142" fillId="0" borderId="0" xfId="976" applyFont="1"/>
    <xf numFmtId="164" fontId="9" fillId="11" borderId="27" xfId="3" applyNumberFormat="1" applyFont="1" applyFill="1" applyBorder="1" applyAlignment="1">
      <alignment horizontal="right" vertical="center"/>
    </xf>
    <xf numFmtId="164" fontId="9" fillId="11" borderId="14" xfId="5" applyNumberFormat="1" applyFill="1" applyBorder="1" applyAlignment="1">
      <alignment horizontal="right" vertical="center"/>
    </xf>
    <xf numFmtId="164" fontId="9" fillId="11" borderId="32" xfId="5" applyNumberFormat="1" applyFill="1" applyBorder="1" applyAlignment="1">
      <alignment horizontal="right" vertical="center"/>
    </xf>
    <xf numFmtId="0" fontId="9" fillId="3" borderId="119" xfId="5" applyNumberFormat="1" applyBorder="1" applyAlignment="1">
      <alignment vertical="center"/>
    </xf>
    <xf numFmtId="164" fontId="9" fillId="11" borderId="119" xfId="5" applyNumberFormat="1" applyFill="1" applyBorder="1" applyAlignment="1">
      <alignment horizontal="right" vertical="center"/>
    </xf>
    <xf numFmtId="164" fontId="9" fillId="0" borderId="119" xfId="5" applyNumberFormat="1" applyFill="1" applyBorder="1" applyAlignment="1">
      <alignment horizontal="right" vertical="center"/>
    </xf>
    <xf numFmtId="165" fontId="9" fillId="11" borderId="119" xfId="5" applyNumberFormat="1" applyFill="1" applyBorder="1" applyAlignment="1">
      <alignment horizontal="right" vertical="center"/>
    </xf>
    <xf numFmtId="165" fontId="9" fillId="0" borderId="119" xfId="5" applyNumberFormat="1" applyFill="1" applyBorder="1" applyAlignment="1">
      <alignment horizontal="right" vertical="center"/>
    </xf>
    <xf numFmtId="164" fontId="12" fillId="0" borderId="0" xfId="706" applyNumberFormat="1" applyAlignment="1">
      <alignment vertical="center"/>
    </xf>
    <xf numFmtId="0" fontId="9" fillId="6" borderId="59" xfId="964" applyFont="1" applyFill="1" applyBorder="1" applyAlignment="1">
      <alignment vertical="center"/>
    </xf>
    <xf numFmtId="164" fontId="9" fillId="11" borderId="59" xfId="964" applyNumberFormat="1" applyFont="1" applyFill="1" applyBorder="1" applyAlignment="1">
      <alignment horizontal="right" vertical="center"/>
    </xf>
    <xf numFmtId="0" fontId="8" fillId="3" borderId="5" xfId="985" applyNumberFormat="1" applyFill="1" applyBorder="1" applyAlignment="1">
      <alignment vertical="center"/>
    </xf>
    <xf numFmtId="164" fontId="8" fillId="11" borderId="5" xfId="985" applyFill="1" applyBorder="1" applyAlignment="1">
      <alignment horizontal="right" vertical="center"/>
    </xf>
    <xf numFmtId="164" fontId="8" fillId="3" borderId="5" xfId="985" applyFill="1" applyBorder="1" applyAlignment="1">
      <alignment horizontal="right" vertical="center"/>
    </xf>
    <xf numFmtId="0" fontId="8" fillId="6" borderId="22" xfId="985" applyNumberFormat="1" applyFill="1" applyBorder="1" applyAlignment="1">
      <alignment vertical="center"/>
    </xf>
    <xf numFmtId="164" fontId="8" fillId="11" borderId="22" xfId="985" applyFill="1" applyBorder="1" applyAlignment="1">
      <alignment horizontal="right" vertical="center"/>
    </xf>
    <xf numFmtId="164" fontId="8" fillId="6" borderId="22" xfId="985" applyFill="1" applyBorder="1" applyAlignment="1">
      <alignment horizontal="right" vertical="center"/>
    </xf>
    <xf numFmtId="164" fontId="8" fillId="0" borderId="22" xfId="985" applyFill="1" applyBorder="1" applyAlignment="1">
      <alignment horizontal="right" vertical="center"/>
    </xf>
    <xf numFmtId="0" fontId="8" fillId="0" borderId="16" xfId="985" applyNumberFormat="1" applyFill="1" applyBorder="1" applyAlignment="1">
      <alignment vertical="center"/>
    </xf>
    <xf numFmtId="164" fontId="8" fillId="11" borderId="16" xfId="985" applyFill="1" applyBorder="1" applyAlignment="1">
      <alignment horizontal="right" vertical="center"/>
    </xf>
    <xf numFmtId="164" fontId="8" fillId="6" borderId="16" xfId="985" applyFill="1" applyBorder="1" applyAlignment="1">
      <alignment horizontal="right" vertical="center"/>
    </xf>
    <xf numFmtId="164" fontId="8" fillId="0" borderId="16" xfId="985" applyFill="1" applyBorder="1" applyAlignment="1">
      <alignment horizontal="right" vertical="center"/>
    </xf>
    <xf numFmtId="0" fontId="44" fillId="0" borderId="0" xfId="2" applyNumberFormat="1" applyFont="1" applyBorder="1">
      <alignment horizontal="right" vertical="center"/>
    </xf>
    <xf numFmtId="164" fontId="83" fillId="0" borderId="62" xfId="964" applyNumberFormat="1" applyFill="1" applyAlignment="1">
      <alignment vertical="center"/>
    </xf>
    <xf numFmtId="0" fontId="80" fillId="0" borderId="13" xfId="2" applyNumberFormat="1" applyBorder="1">
      <alignment horizontal="right" vertical="center"/>
    </xf>
    <xf numFmtId="0" fontId="44" fillId="0" borderId="13" xfId="2" applyNumberFormat="1" applyFont="1" applyBorder="1">
      <alignment horizontal="right" vertical="center"/>
    </xf>
    <xf numFmtId="0" fontId="22" fillId="0" borderId="59" xfId="2" applyNumberFormat="1" applyFont="1">
      <alignment horizontal="right" vertical="center"/>
    </xf>
    <xf numFmtId="164" fontId="110" fillId="3" borderId="62" xfId="965" applyNumberFormat="1" applyFont="1" applyFill="1" applyAlignment="1">
      <alignment vertical="center"/>
    </xf>
    <xf numFmtId="167" fontId="8" fillId="11" borderId="62" xfId="965" applyNumberFormat="1" applyFill="1" applyAlignment="1">
      <alignment horizontal="right" vertical="center"/>
    </xf>
    <xf numFmtId="167" fontId="8" fillId="3" borderId="62" xfId="965" applyNumberFormat="1" applyFill="1" applyAlignment="1">
      <alignment horizontal="right" vertical="center"/>
    </xf>
    <xf numFmtId="37" fontId="3" fillId="0" borderId="0" xfId="976" applyNumberFormat="1" applyAlignment="1">
      <alignment vertical="center"/>
    </xf>
    <xf numFmtId="0" fontId="1" fillId="0" borderId="0" xfId="984"/>
    <xf numFmtId="37" fontId="9" fillId="5" borderId="111" xfId="984" applyNumberFormat="1" applyFont="1" applyFill="1" applyBorder="1" applyAlignment="1">
      <alignment horizontal="right"/>
    </xf>
    <xf numFmtId="37" fontId="9" fillId="0" borderId="24" xfId="984" applyNumberFormat="1" applyFont="1" applyBorder="1" applyAlignment="1">
      <alignment horizontal="right"/>
    </xf>
    <xf numFmtId="37" fontId="9" fillId="5" borderId="24" xfId="984" applyNumberFormat="1" applyFont="1" applyFill="1" applyBorder="1" applyAlignment="1">
      <alignment horizontal="right"/>
    </xf>
    <xf numFmtId="37" fontId="9" fillId="5" borderId="25" xfId="984" applyNumberFormat="1" applyFont="1" applyFill="1" applyBorder="1" applyAlignment="1">
      <alignment horizontal="right"/>
    </xf>
    <xf numFmtId="0" fontId="19" fillId="0" borderId="0" xfId="984" applyFont="1"/>
    <xf numFmtId="39" fontId="8" fillId="5" borderId="33" xfId="984" applyNumberFormat="1" applyFont="1" applyFill="1" applyBorder="1" applyAlignment="1">
      <alignment horizontal="right"/>
    </xf>
    <xf numFmtId="2" fontId="9" fillId="27" borderId="8" xfId="5" applyNumberFormat="1" applyFill="1" applyBorder="1" applyAlignment="1">
      <alignment horizontal="right"/>
    </xf>
    <xf numFmtId="2" fontId="9" fillId="0" borderId="24" xfId="984" applyNumberFormat="1" applyFont="1" applyBorder="1" applyAlignment="1">
      <alignment horizontal="right"/>
    </xf>
    <xf numFmtId="2" fontId="9" fillId="5" borderId="24" xfId="984" applyNumberFormat="1" applyFont="1" applyFill="1" applyBorder="1" applyAlignment="1">
      <alignment horizontal="right"/>
    </xf>
    <xf numFmtId="2" fontId="9" fillId="27" borderId="13" xfId="5" applyNumberFormat="1" applyFill="1" applyBorder="1" applyAlignment="1">
      <alignment horizontal="right"/>
    </xf>
    <xf numFmtId="2" fontId="9" fillId="5" borderId="25" xfId="984" applyNumberFormat="1" applyFont="1" applyFill="1" applyBorder="1" applyAlignment="1">
      <alignment horizontal="right"/>
    </xf>
    <xf numFmtId="0" fontId="9" fillId="5" borderId="24" xfId="984" applyFont="1" applyFill="1" applyBorder="1" applyAlignment="1">
      <alignment horizontal="right"/>
    </xf>
    <xf numFmtId="0" fontId="9" fillId="5" borderId="25" xfId="984" applyFont="1" applyFill="1" applyBorder="1" applyAlignment="1">
      <alignment horizontal="right"/>
    </xf>
    <xf numFmtId="37" fontId="8" fillId="5" borderId="33" xfId="984" applyNumberFormat="1" applyFont="1" applyFill="1" applyBorder="1" applyAlignment="1">
      <alignment horizontal="right"/>
    </xf>
    <xf numFmtId="172" fontId="9" fillId="27" borderId="13" xfId="986" applyNumberFormat="1" applyFont="1" applyFill="1" applyBorder="1" applyAlignment="1">
      <alignment horizontal="right"/>
    </xf>
    <xf numFmtId="2" fontId="9" fillId="27" borderId="113" xfId="5" applyNumberFormat="1" applyFill="1" applyBorder="1" applyAlignment="1">
      <alignment horizontal="right"/>
    </xf>
    <xf numFmtId="0" fontId="9" fillId="5" borderId="38" xfId="984" applyFont="1" applyFill="1" applyBorder="1" applyAlignment="1">
      <alignment horizontal="right"/>
    </xf>
    <xf numFmtId="39" fontId="9" fillId="27" borderId="24" xfId="984" applyNumberFormat="1" applyFont="1" applyFill="1" applyBorder="1" applyAlignment="1">
      <alignment horizontal="right"/>
    </xf>
    <xf numFmtId="39" fontId="9" fillId="5" borderId="24" xfId="984" applyNumberFormat="1" applyFont="1" applyFill="1" applyBorder="1" applyAlignment="1">
      <alignment horizontal="right"/>
    </xf>
    <xf numFmtId="39" fontId="9" fillId="3" borderId="24" xfId="984" applyNumberFormat="1" applyFont="1" applyFill="1" applyBorder="1" applyAlignment="1">
      <alignment horizontal="right"/>
    </xf>
    <xf numFmtId="9" fontId="9" fillId="5" borderId="24" xfId="984" applyNumberFormat="1" applyFont="1" applyFill="1" applyBorder="1" applyAlignment="1">
      <alignment horizontal="right"/>
    </xf>
    <xf numFmtId="179" fontId="9" fillId="27" borderId="8" xfId="986" applyNumberFormat="1" applyFont="1" applyFill="1" applyBorder="1" applyAlignment="1">
      <alignment horizontal="right"/>
    </xf>
    <xf numFmtId="168" fontId="9" fillId="0" borderId="24" xfId="984" applyNumberFormat="1" applyFont="1" applyBorder="1" applyAlignment="1">
      <alignment horizontal="right"/>
    </xf>
    <xf numFmtId="10" fontId="9" fillId="5" borderId="114" xfId="984" applyNumberFormat="1" applyFont="1" applyFill="1" applyBorder="1" applyAlignment="1">
      <alignment horizontal="right"/>
    </xf>
    <xf numFmtId="168" fontId="1" fillId="0" borderId="0" xfId="984" applyNumberFormat="1"/>
    <xf numFmtId="167" fontId="9" fillId="0" borderId="0" xfId="950" applyNumberFormat="1" applyFont="1" applyBorder="1" applyAlignment="1">
      <alignment horizontal="right" vertical="center"/>
    </xf>
    <xf numFmtId="167" fontId="9" fillId="0" borderId="5" xfId="950" applyNumberFormat="1" applyFont="1" applyBorder="1" applyAlignment="1">
      <alignment horizontal="right" vertical="center"/>
    </xf>
    <xf numFmtId="0" fontId="58" fillId="0" borderId="0" xfId="976" applyFont="1"/>
    <xf numFmtId="168" fontId="3" fillId="0" borderId="0" xfId="976" applyNumberFormat="1"/>
    <xf numFmtId="0" fontId="3" fillId="0" borderId="0" xfId="976" quotePrefix="1"/>
    <xf numFmtId="49" fontId="120" fillId="0" borderId="66" xfId="2" applyFont="1" applyBorder="1" applyAlignment="1">
      <alignment horizontal="left" vertical="center"/>
    </xf>
    <xf numFmtId="0" fontId="84" fillId="0" borderId="66" xfId="2" applyNumberFormat="1" applyFont="1" applyBorder="1">
      <alignment horizontal="right" vertical="center"/>
    </xf>
    <xf numFmtId="0" fontId="44" fillId="0" borderId="66" xfId="2" applyNumberFormat="1" applyFont="1" applyBorder="1">
      <alignment horizontal="right" vertical="center"/>
    </xf>
    <xf numFmtId="166" fontId="9" fillId="5" borderId="3" xfId="976" applyNumberFormat="1" applyFont="1" applyFill="1" applyBorder="1" applyAlignment="1">
      <alignment horizontal="right" vertical="center"/>
    </xf>
    <xf numFmtId="20" fontId="9" fillId="3" borderId="67" xfId="5" applyNumberFormat="1" applyBorder="1" applyAlignment="1">
      <alignment vertical="center"/>
    </xf>
    <xf numFmtId="166" fontId="9" fillId="10" borderId="67" xfId="5" applyNumberFormat="1" applyFill="1" applyBorder="1" applyAlignment="1">
      <alignment horizontal="right" vertical="center"/>
    </xf>
    <xf numFmtId="166" fontId="9" fillId="5" borderId="67" xfId="976" applyNumberFormat="1" applyFont="1" applyFill="1" applyBorder="1" applyAlignment="1">
      <alignment horizontal="right" vertical="center"/>
    </xf>
    <xf numFmtId="0" fontId="85" fillId="3" borderId="68" xfId="5" applyNumberFormat="1" applyFont="1" applyBorder="1" applyAlignment="1">
      <alignment vertical="center"/>
    </xf>
    <xf numFmtId="166" fontId="85" fillId="10" borderId="68" xfId="5" applyNumberFormat="1" applyFont="1" applyFill="1" applyBorder="1" applyAlignment="1">
      <alignment horizontal="right" vertical="center"/>
    </xf>
    <xf numFmtId="166" fontId="85" fillId="5" borderId="68" xfId="976" applyNumberFormat="1" applyFont="1" applyFill="1" applyBorder="1" applyAlignment="1">
      <alignment horizontal="right" vertical="center"/>
    </xf>
    <xf numFmtId="0" fontId="12" fillId="6" borderId="0" xfId="706" applyFill="1" applyAlignment="1">
      <alignment horizontal="left" vertical="center"/>
    </xf>
    <xf numFmtId="49" fontId="45" fillId="0" borderId="120" xfId="957" applyFont="1" applyBorder="1" applyAlignment="1">
      <alignment horizontal="left" vertical="center"/>
    </xf>
    <xf numFmtId="0" fontId="144" fillId="0" borderId="120" xfId="957" applyNumberFormat="1" applyFont="1" applyBorder="1">
      <alignment horizontal="right" vertical="center"/>
    </xf>
    <xf numFmtId="0" fontId="14" fillId="0" borderId="120" xfId="957" applyNumberFormat="1" applyFont="1" applyBorder="1">
      <alignment horizontal="right" vertical="center"/>
    </xf>
    <xf numFmtId="20" fontId="9" fillId="6" borderId="121" xfId="5" applyNumberFormat="1" applyFill="1" applyBorder="1" applyAlignment="1">
      <alignment vertical="center" wrapText="1"/>
    </xf>
    <xf numFmtId="164" fontId="9" fillId="13" borderId="121" xfId="5" applyNumberFormat="1" applyFill="1" applyBorder="1" applyAlignment="1">
      <alignment horizontal="right" vertical="center"/>
    </xf>
    <xf numFmtId="164" fontId="9" fillId="6" borderId="121" xfId="5" applyNumberFormat="1" applyFill="1" applyBorder="1" applyAlignment="1">
      <alignment horizontal="right" vertical="center"/>
    </xf>
    <xf numFmtId="167" fontId="6" fillId="0" borderId="0" xfId="950" applyNumberFormat="1" applyFont="1" applyFill="1" applyBorder="1" applyAlignment="1">
      <alignment vertical="center"/>
    </xf>
    <xf numFmtId="49" fontId="45" fillId="6" borderId="120" xfId="957" applyFont="1" applyFill="1" applyBorder="1" applyAlignment="1">
      <alignment horizontal="left" vertical="center"/>
    </xf>
    <xf numFmtId="0" fontId="144" fillId="6" borderId="120" xfId="957" applyNumberFormat="1" applyFont="1" applyFill="1" applyBorder="1">
      <alignment horizontal="right" vertical="center"/>
    </xf>
    <xf numFmtId="0" fontId="44" fillId="6" borderId="120" xfId="957" applyNumberFormat="1" applyFont="1" applyFill="1" applyBorder="1">
      <alignment horizontal="right" vertical="center"/>
    </xf>
    <xf numFmtId="20" fontId="145" fillId="6" borderId="122" xfId="5" applyNumberFormat="1" applyFont="1" applyFill="1" applyBorder="1" applyAlignment="1">
      <alignment vertical="center" wrapText="1"/>
    </xf>
    <xf numFmtId="166" fontId="145" fillId="13" borderId="122" xfId="5" applyNumberFormat="1" applyFont="1" applyFill="1" applyBorder="1" applyAlignment="1">
      <alignment horizontal="right" vertical="center"/>
    </xf>
    <xf numFmtId="166" fontId="145" fillId="6" borderId="122" xfId="5" applyNumberFormat="1" applyFont="1" applyFill="1" applyBorder="1" applyAlignment="1">
      <alignment horizontal="right" vertical="center"/>
    </xf>
    <xf numFmtId="20" fontId="114" fillId="6" borderId="3" xfId="5" applyNumberFormat="1" applyFont="1" applyFill="1" applyAlignment="1">
      <alignment horizontal="left" vertical="center" wrapText="1" indent="3"/>
    </xf>
    <xf numFmtId="166" fontId="9" fillId="6" borderId="3" xfId="5" applyNumberFormat="1" applyFill="1" applyAlignment="1">
      <alignment horizontal="right" vertical="center" wrapText="1"/>
    </xf>
    <xf numFmtId="20" fontId="114" fillId="6" borderId="121" xfId="5" applyNumberFormat="1" applyFont="1" applyFill="1" applyBorder="1" applyAlignment="1">
      <alignment horizontal="left" vertical="center" wrapText="1" indent="3"/>
    </xf>
    <xf numFmtId="166" fontId="31" fillId="13" borderId="121" xfId="5" applyNumberFormat="1" applyFont="1" applyFill="1" applyBorder="1" applyAlignment="1">
      <alignment horizontal="right" vertical="center"/>
    </xf>
    <xf numFmtId="166" fontId="31" fillId="6" borderId="121" xfId="5" applyNumberFormat="1" applyFont="1" applyFill="1" applyBorder="1" applyAlignment="1">
      <alignment horizontal="right" vertical="center"/>
    </xf>
    <xf numFmtId="166" fontId="145" fillId="13" borderId="120" xfId="5" applyNumberFormat="1" applyFont="1" applyFill="1" applyBorder="1" applyAlignment="1">
      <alignment horizontal="right" vertical="center"/>
    </xf>
    <xf numFmtId="166" fontId="145" fillId="6" borderId="120" xfId="5" applyNumberFormat="1" applyFont="1" applyFill="1" applyBorder="1" applyAlignment="1">
      <alignment horizontal="right" vertical="center"/>
    </xf>
    <xf numFmtId="0" fontId="12" fillId="0" borderId="0" xfId="706" applyAlignment="1">
      <alignment horizontal="left"/>
    </xf>
    <xf numFmtId="0" fontId="12" fillId="0" borderId="0" xfId="706" applyAlignment="1">
      <alignment horizontal="left" wrapText="1"/>
    </xf>
    <xf numFmtId="0" fontId="150" fillId="0" borderId="120" xfId="976" applyFont="1" applyBorder="1" applyAlignment="1">
      <alignment vertical="center" wrapText="1"/>
    </xf>
    <xf numFmtId="0" fontId="151" fillId="0" borderId="120" xfId="976" applyFont="1" applyBorder="1" applyAlignment="1">
      <alignment vertical="center" wrapText="1"/>
    </xf>
    <xf numFmtId="0" fontId="144" fillId="0" borderId="120" xfId="976" applyFont="1" applyBorder="1" applyAlignment="1">
      <alignment horizontal="right" vertical="center" wrapText="1"/>
    </xf>
    <xf numFmtId="172" fontId="14" fillId="13" borderId="3" xfId="980" applyNumberFormat="1" applyFont="1" applyFill="1" applyBorder="1" applyAlignment="1">
      <alignment wrapText="1"/>
    </xf>
    <xf numFmtId="20" fontId="31" fillId="0" borderId="120" xfId="5" applyNumberFormat="1" applyFont="1" applyFill="1" applyBorder="1" applyAlignment="1">
      <alignment wrapText="1"/>
    </xf>
    <xf numFmtId="172" fontId="14" fillId="13" borderId="120" xfId="980" applyNumberFormat="1" applyFont="1" applyFill="1" applyBorder="1" applyAlignment="1">
      <alignment wrapText="1"/>
    </xf>
    <xf numFmtId="0" fontId="14" fillId="0" borderId="122" xfId="976" applyFont="1" applyBorder="1" applyAlignment="1">
      <alignment vertical="center" wrapText="1"/>
    </xf>
    <xf numFmtId="20" fontId="31" fillId="0" borderId="122" xfId="5" applyNumberFormat="1" applyFont="1" applyFill="1" applyBorder="1" applyAlignment="1">
      <alignment wrapText="1"/>
    </xf>
    <xf numFmtId="172" fontId="14" fillId="13" borderId="122" xfId="980" applyNumberFormat="1" applyFont="1" applyFill="1" applyBorder="1" applyAlignment="1">
      <alignment wrapText="1"/>
    </xf>
    <xf numFmtId="0" fontId="152" fillId="0" borderId="0" xfId="976" applyFont="1" applyAlignment="1">
      <alignment vertical="center" wrapText="1"/>
    </xf>
    <xf numFmtId="166" fontId="3" fillId="0" borderId="0" xfId="976" applyNumberFormat="1"/>
    <xf numFmtId="0" fontId="44" fillId="0" borderId="120" xfId="972" applyNumberFormat="1" applyFont="1" applyBorder="1" applyAlignment="1">
      <alignment horizontal="left" vertical="center" wrapText="1"/>
    </xf>
    <xf numFmtId="0" fontId="44" fillId="0" borderId="120" xfId="972" applyNumberFormat="1" applyFont="1" applyBorder="1" applyAlignment="1">
      <alignment horizontal="right" vertical="center" wrapText="1"/>
    </xf>
    <xf numFmtId="166" fontId="31" fillId="0" borderId="3" xfId="950" applyNumberFormat="1" applyFont="1" applyFill="1" applyBorder="1" applyAlignment="1">
      <alignment horizontal="right"/>
    </xf>
    <xf numFmtId="20" fontId="31" fillId="0" borderId="121" xfId="5" applyNumberFormat="1" applyFont="1" applyFill="1" applyBorder="1" applyAlignment="1">
      <alignment wrapText="1"/>
    </xf>
    <xf numFmtId="166" fontId="31" fillId="0" borderId="121" xfId="950" applyNumberFormat="1" applyFont="1" applyFill="1" applyBorder="1" applyAlignment="1">
      <alignment horizontal="right"/>
    </xf>
    <xf numFmtId="166" fontId="31" fillId="0" borderId="121" xfId="5" applyNumberFormat="1" applyFont="1" applyFill="1" applyBorder="1" applyAlignment="1">
      <alignment horizontal="right"/>
    </xf>
    <xf numFmtId="20" fontId="145" fillId="0" borderId="122" xfId="5" applyNumberFormat="1" applyFont="1" applyFill="1" applyBorder="1" applyAlignment="1">
      <alignment wrapText="1"/>
    </xf>
    <xf numFmtId="166" fontId="145" fillId="0" borderId="122" xfId="5" applyNumberFormat="1" applyFont="1" applyFill="1" applyBorder="1" applyAlignment="1">
      <alignment horizontal="right"/>
    </xf>
    <xf numFmtId="166" fontId="145" fillId="0" borderId="122" xfId="950" applyNumberFormat="1" applyFont="1" applyFill="1" applyBorder="1" applyAlignment="1">
      <alignment horizontal="right"/>
    </xf>
    <xf numFmtId="3" fontId="3" fillId="0" borderId="0" xfId="976" applyNumberFormat="1"/>
    <xf numFmtId="3" fontId="44" fillId="0" borderId="120" xfId="972" applyNumberFormat="1" applyFont="1" applyBorder="1" applyAlignment="1">
      <alignment horizontal="right" vertical="center" wrapText="1"/>
    </xf>
    <xf numFmtId="169" fontId="145" fillId="0" borderId="122" xfId="950" applyNumberFormat="1" applyFont="1" applyFill="1" applyBorder="1" applyAlignment="1">
      <alignment horizontal="right"/>
    </xf>
    <xf numFmtId="3" fontId="59" fillId="0" borderId="0" xfId="950" applyNumberFormat="1" applyFont="1" applyFill="1" applyBorder="1" applyAlignment="1">
      <alignment horizontal="right"/>
    </xf>
    <xf numFmtId="49" fontId="45" fillId="0" borderId="120" xfId="972" applyFont="1" applyBorder="1" applyAlignment="1">
      <alignment horizontal="left" vertical="center"/>
    </xf>
    <xf numFmtId="0" fontId="144" fillId="0" borderId="120" xfId="972" applyNumberFormat="1" applyFont="1" applyBorder="1">
      <alignment horizontal="right" vertical="center"/>
    </xf>
    <xf numFmtId="0" fontId="44" fillId="0" borderId="120" xfId="972" applyNumberFormat="1" applyFont="1" applyBorder="1">
      <alignment horizontal="right" vertical="center"/>
    </xf>
    <xf numFmtId="0" fontId="12" fillId="0" borderId="0" xfId="706" applyAlignment="1">
      <alignment horizontal="left" vertical="top" wrapText="1"/>
    </xf>
    <xf numFmtId="20" fontId="9" fillId="0" borderId="121" xfId="5" applyNumberFormat="1" applyFill="1" applyBorder="1" applyAlignment="1">
      <alignment horizontal="left" wrapText="1" indent="2"/>
    </xf>
    <xf numFmtId="166" fontId="9" fillId="13" borderId="121" xfId="5" applyNumberFormat="1" applyFill="1" applyBorder="1" applyAlignment="1">
      <alignment horizontal="right" vertical="center"/>
    </xf>
    <xf numFmtId="166" fontId="9" fillId="0" borderId="121" xfId="5" applyNumberFormat="1" applyFill="1" applyBorder="1" applyAlignment="1">
      <alignment horizontal="right" vertical="center"/>
    </xf>
    <xf numFmtId="166" fontId="12" fillId="0" borderId="0" xfId="706" applyNumberFormat="1" applyAlignment="1">
      <alignment horizontal="left" vertical="top"/>
    </xf>
    <xf numFmtId="168" fontId="9" fillId="13" borderId="121" xfId="5" applyNumberFormat="1" applyFill="1" applyBorder="1" applyAlignment="1">
      <alignment horizontal="right" vertical="center"/>
    </xf>
    <xf numFmtId="168" fontId="9" fillId="0" borderId="121" xfId="5" applyNumberFormat="1" applyFill="1" applyBorder="1" applyAlignment="1">
      <alignment horizontal="right" vertical="center"/>
    </xf>
    <xf numFmtId="166" fontId="9" fillId="0" borderId="0" xfId="5" applyNumberFormat="1" applyFill="1" applyBorder="1" applyAlignment="1">
      <alignment horizontal="right" wrapText="1"/>
    </xf>
    <xf numFmtId="0" fontId="12" fillId="0" borderId="0" xfId="706" applyAlignment="1"/>
    <xf numFmtId="3" fontId="3" fillId="0" borderId="0" xfId="976" applyNumberFormat="1" applyAlignment="1">
      <alignment vertical="center"/>
    </xf>
    <xf numFmtId="0" fontId="12" fillId="0" borderId="0" xfId="976" applyFont="1" applyAlignment="1">
      <alignment vertical="center" wrapText="1"/>
    </xf>
    <xf numFmtId="0" fontId="53" fillId="6" borderId="0" xfId="976" applyFont="1" applyFill="1" applyAlignment="1">
      <alignment horizontal="left" vertical="center"/>
    </xf>
    <xf numFmtId="164" fontId="34" fillId="3" borderId="83" xfId="985" applyFont="1" applyFill="1" applyBorder="1" applyAlignment="1">
      <alignment vertical="center"/>
    </xf>
    <xf numFmtId="164" fontId="34" fillId="3" borderId="83" xfId="985" applyFont="1" applyFill="1" applyBorder="1" applyAlignment="1">
      <alignment horizontal="right" vertical="center"/>
    </xf>
    <xf numFmtId="3" fontId="34" fillId="16" borderId="83" xfId="985" applyNumberFormat="1" applyFont="1" applyFill="1" applyBorder="1" applyAlignment="1">
      <alignment horizontal="right" vertical="center"/>
    </xf>
    <xf numFmtId="164" fontId="34" fillId="0" borderId="83" xfId="985" applyFont="1" applyFill="1" applyBorder="1" applyAlignment="1">
      <alignment horizontal="right" vertical="center"/>
    </xf>
    <xf numFmtId="0" fontId="29" fillId="0" borderId="0" xfId="706" applyFont="1" applyAlignment="1">
      <alignment horizontal="left" vertical="center"/>
    </xf>
    <xf numFmtId="164" fontId="92" fillId="0" borderId="88" xfId="976" applyNumberFormat="1" applyFont="1" applyBorder="1" applyAlignment="1">
      <alignment horizontal="right" vertical="center"/>
    </xf>
    <xf numFmtId="0" fontId="29" fillId="0" borderId="0" xfId="706" applyFont="1" applyAlignment="1">
      <alignment vertical="center"/>
    </xf>
    <xf numFmtId="0" fontId="12" fillId="0" borderId="0" xfId="706" applyAlignment="1">
      <alignment horizontal="justify" vertical="center"/>
    </xf>
    <xf numFmtId="0" fontId="12" fillId="6" borderId="0" xfId="706" applyFill="1" applyAlignment="1">
      <alignment vertical="center"/>
    </xf>
    <xf numFmtId="164" fontId="99" fillId="6" borderId="0" xfId="976" applyNumberFormat="1" applyFont="1" applyFill="1" applyAlignment="1">
      <alignment vertical="center"/>
    </xf>
    <xf numFmtId="49" fontId="53" fillId="0" borderId="83" xfId="960" applyFont="1" applyBorder="1" applyAlignment="1">
      <alignment horizontal="right" vertical="center" wrapText="1"/>
    </xf>
    <xf numFmtId="49" fontId="53" fillId="6" borderId="83" xfId="960" applyFont="1" applyFill="1" applyBorder="1" applyAlignment="1">
      <alignment horizontal="right" vertical="center" wrapText="1"/>
    </xf>
    <xf numFmtId="164" fontId="40" fillId="6" borderId="0" xfId="976" applyNumberFormat="1" applyFont="1" applyFill="1" applyAlignment="1">
      <alignment vertical="center"/>
    </xf>
    <xf numFmtId="0" fontId="69" fillId="6" borderId="0" xfId="976" applyFont="1" applyFill="1" applyAlignment="1">
      <alignment vertical="center"/>
    </xf>
    <xf numFmtId="0" fontId="129" fillId="0" borderId="0" xfId="976" applyFont="1" applyAlignment="1">
      <alignment vertical="center"/>
    </xf>
    <xf numFmtId="9" fontId="9" fillId="10" borderId="3" xfId="950" applyFont="1" applyFill="1" applyBorder="1" applyAlignment="1">
      <alignment horizontal="right" vertical="center"/>
    </xf>
    <xf numFmtId="0" fontId="9" fillId="3" borderId="88" xfId="5" applyNumberFormat="1" applyBorder="1" applyAlignment="1">
      <alignment vertical="center"/>
    </xf>
    <xf numFmtId="9" fontId="92" fillId="13" borderId="83" xfId="961" applyNumberFormat="1" applyFill="1" applyAlignment="1">
      <alignment horizontal="right" vertical="center"/>
    </xf>
    <xf numFmtId="0" fontId="44" fillId="6" borderId="88" xfId="970" applyNumberFormat="1" applyFont="1" applyFill="1" applyBorder="1" applyAlignment="1">
      <alignment horizontal="left" vertical="center"/>
    </xf>
    <xf numFmtId="0" fontId="9" fillId="3" borderId="123" xfId="5" applyNumberFormat="1" applyBorder="1" applyAlignment="1">
      <alignment vertical="center"/>
    </xf>
    <xf numFmtId="0" fontId="129" fillId="6" borderId="0" xfId="976" applyFont="1" applyFill="1" applyAlignment="1">
      <alignment vertical="center"/>
    </xf>
    <xf numFmtId="0" fontId="17" fillId="0" borderId="0" xfId="976" applyFont="1" applyAlignment="1">
      <alignment horizontal="right" vertical="center"/>
    </xf>
    <xf numFmtId="164" fontId="8" fillId="3" borderId="86" xfId="987" applyFill="1" applyBorder="1" applyAlignment="1">
      <alignment vertical="center"/>
    </xf>
    <xf numFmtId="164" fontId="8" fillId="16" borderId="86" xfId="987" applyFill="1" applyBorder="1" applyAlignment="1">
      <alignment horizontal="right" vertical="center"/>
    </xf>
    <xf numFmtId="164" fontId="8" fillId="3" borderId="86" xfId="987" applyFill="1" applyBorder="1" applyAlignment="1">
      <alignment horizontal="right" vertical="center"/>
    </xf>
    <xf numFmtId="172" fontId="9" fillId="30" borderId="3" xfId="971" applyNumberFormat="1" applyFont="1" applyFill="1" applyBorder="1" applyAlignment="1">
      <alignment horizontal="right" vertical="center"/>
    </xf>
    <xf numFmtId="172" fontId="8" fillId="16" borderId="86" xfId="971" applyNumberFormat="1" applyFont="1" applyFill="1" applyBorder="1" applyAlignment="1">
      <alignment horizontal="right" vertical="center"/>
    </xf>
    <xf numFmtId="0" fontId="9" fillId="6" borderId="87" xfId="3" applyNumberFormat="1" applyFont="1" applyFill="1" applyBorder="1" applyAlignment="1">
      <alignment vertical="center"/>
    </xf>
    <xf numFmtId="172" fontId="9" fillId="16" borderId="3" xfId="971" applyNumberFormat="1" applyFont="1" applyFill="1" applyBorder="1" applyAlignment="1">
      <alignment vertical="center"/>
    </xf>
    <xf numFmtId="172" fontId="93" fillId="17" borderId="86" xfId="971" applyNumberFormat="1" applyFont="1" applyFill="1" applyBorder="1" applyAlignment="1">
      <alignment horizontal="right" vertical="center"/>
    </xf>
    <xf numFmtId="164" fontId="9" fillId="0" borderId="27" xfId="987" applyFont="1" applyFill="1" applyBorder="1" applyAlignment="1">
      <alignment horizontal="right" vertical="center"/>
    </xf>
    <xf numFmtId="43" fontId="9" fillId="0" borderId="27" xfId="971" quotePrefix="1" applyFont="1" applyFill="1" applyBorder="1" applyAlignment="1">
      <alignment horizontal="right" vertical="center"/>
    </xf>
    <xf numFmtId="164" fontId="8" fillId="0" borderId="86" xfId="987" applyFill="1" applyBorder="1" applyAlignment="1">
      <alignment horizontal="right" vertical="center"/>
    </xf>
    <xf numFmtId="164" fontId="8" fillId="0" borderId="86" xfId="962" applyNumberFormat="1" applyFont="1" applyFill="1" applyBorder="1" applyAlignment="1">
      <alignment horizontal="right" vertical="center"/>
    </xf>
    <xf numFmtId="172" fontId="9" fillId="0" borderId="3" xfId="971" applyNumberFormat="1" applyFont="1" applyFill="1" applyBorder="1" applyAlignment="1">
      <alignment horizontal="right" vertical="center"/>
    </xf>
    <xf numFmtId="164" fontId="9" fillId="16" borderId="85" xfId="987" applyFont="1" applyFill="1" applyBorder="1" applyAlignment="1">
      <alignment horizontal="right" vertical="center"/>
    </xf>
    <xf numFmtId="164" fontId="9" fillId="0" borderId="85" xfId="987" applyFont="1" applyFill="1" applyBorder="1" applyAlignment="1">
      <alignment horizontal="right" vertical="center"/>
    </xf>
    <xf numFmtId="164" fontId="8" fillId="16" borderId="86" xfId="987" quotePrefix="1" applyFill="1" applyBorder="1" applyAlignment="1">
      <alignment horizontal="right" vertical="center"/>
    </xf>
    <xf numFmtId="164" fontId="8" fillId="0" borderId="86" xfId="987" quotePrefix="1" applyFill="1" applyBorder="1" applyAlignment="1">
      <alignment horizontal="right" vertical="center"/>
    </xf>
    <xf numFmtId="164" fontId="8" fillId="0" borderId="86" xfId="987" applyFill="1" applyBorder="1" applyAlignment="1">
      <alignment vertical="center"/>
    </xf>
    <xf numFmtId="0" fontId="29" fillId="0" borderId="0" xfId="942" applyFont="1">
      <alignment vertical="top"/>
    </xf>
    <xf numFmtId="43" fontId="9" fillId="0" borderId="85" xfId="971" applyFont="1" applyFill="1" applyBorder="1" applyAlignment="1">
      <alignment horizontal="right" vertical="center"/>
    </xf>
    <xf numFmtId="43" fontId="0" fillId="0" borderId="0" xfId="971" applyFont="1" applyAlignment="1">
      <alignment vertical="center"/>
    </xf>
    <xf numFmtId="3" fontId="9" fillId="16" borderId="3" xfId="5" applyNumberFormat="1" applyFill="1" applyAlignment="1">
      <alignment vertical="center"/>
    </xf>
    <xf numFmtId="3" fontId="9" fillId="16" borderId="74" xfId="5" applyNumberFormat="1" applyFill="1" applyBorder="1" applyAlignment="1">
      <alignment vertical="center"/>
    </xf>
    <xf numFmtId="0" fontId="134" fillId="6" borderId="0" xfId="982" applyFill="1"/>
    <xf numFmtId="0" fontId="1" fillId="6" borderId="0" xfId="984" applyFill="1"/>
    <xf numFmtId="0" fontId="8" fillId="6" borderId="72" xfId="959" applyNumberFormat="1" applyFont="1" applyFill="1" applyAlignment="1">
      <alignment vertical="center"/>
    </xf>
    <xf numFmtId="3" fontId="8" fillId="6" borderId="72" xfId="959" applyNumberFormat="1" applyFont="1" applyFill="1" applyAlignment="1">
      <alignment vertical="center"/>
    </xf>
    <xf numFmtId="164" fontId="8" fillId="6" borderId="72" xfId="959" applyNumberFormat="1" applyFont="1" applyFill="1" applyAlignment="1">
      <alignment horizontal="right" vertical="center"/>
    </xf>
    <xf numFmtId="0" fontId="8" fillId="6" borderId="80" xfId="959" applyNumberFormat="1" applyFont="1" applyFill="1" applyBorder="1" applyAlignment="1">
      <alignment vertical="center"/>
    </xf>
    <xf numFmtId="3" fontId="8" fillId="6" borderId="80" xfId="959" applyNumberFormat="1" applyFont="1" applyFill="1" applyBorder="1" applyAlignment="1">
      <alignment vertical="center"/>
    </xf>
    <xf numFmtId="164" fontId="8" fillId="6" borderId="80" xfId="959" applyNumberFormat="1" applyFont="1" applyFill="1" applyBorder="1" applyAlignment="1">
      <alignment horizontal="right" vertical="center"/>
    </xf>
    <xf numFmtId="164" fontId="34" fillId="6" borderId="71" xfId="959" applyNumberFormat="1" applyFont="1" applyFill="1" applyBorder="1" applyAlignment="1">
      <alignment horizontal="right" vertical="center"/>
    </xf>
    <xf numFmtId="0" fontId="156" fillId="6" borderId="0" xfId="984" applyFont="1" applyFill="1"/>
    <xf numFmtId="164" fontId="8" fillId="6" borderId="71" xfId="959" applyNumberFormat="1" applyFont="1" applyFill="1" applyBorder="1" applyAlignment="1">
      <alignment horizontal="right" vertical="center"/>
    </xf>
    <xf numFmtId="164" fontId="8" fillId="3" borderId="76" xfId="987" applyFill="1" applyBorder="1" applyAlignment="1">
      <alignment vertical="center"/>
    </xf>
    <xf numFmtId="164" fontId="8" fillId="10" borderId="76" xfId="987" applyFill="1" applyBorder="1" applyAlignment="1">
      <alignment horizontal="right" vertical="center"/>
    </xf>
    <xf numFmtId="164" fontId="8" fillId="3" borderId="76" xfId="987" applyFill="1" applyBorder="1" applyAlignment="1">
      <alignment horizontal="right" vertical="center"/>
    </xf>
    <xf numFmtId="164" fontId="8" fillId="3" borderId="72" xfId="987" applyFill="1" applyBorder="1" applyAlignment="1">
      <alignment vertical="center"/>
    </xf>
    <xf numFmtId="164" fontId="8" fillId="10" borderId="72" xfId="987" applyFill="1" applyBorder="1" applyAlignment="1">
      <alignment horizontal="right" vertical="center"/>
    </xf>
    <xf numFmtId="164" fontId="8" fillId="3" borderId="72" xfId="987" applyFill="1" applyBorder="1" applyAlignment="1">
      <alignment horizontal="right" vertical="center"/>
    </xf>
    <xf numFmtId="164" fontId="9" fillId="16" borderId="27" xfId="5" applyNumberFormat="1" applyFill="1" applyBorder="1" applyAlignment="1">
      <alignment horizontal="right" vertical="center"/>
    </xf>
    <xf numFmtId="164" fontId="9" fillId="3" borderId="3" xfId="987" applyFont="1" applyFill="1" applyBorder="1" applyAlignment="1">
      <alignment vertical="center"/>
    </xf>
    <xf numFmtId="164" fontId="9" fillId="10" borderId="3" xfId="987" applyFont="1" applyFill="1" applyBorder="1" applyAlignment="1">
      <alignment horizontal="right" vertical="center"/>
    </xf>
    <xf numFmtId="164" fontId="9" fillId="3" borderId="3" xfId="987" applyFont="1" applyFill="1" applyBorder="1" applyAlignment="1">
      <alignment horizontal="right" vertical="center"/>
    </xf>
    <xf numFmtId="164" fontId="8" fillId="10" borderId="72" xfId="987" applyFill="1" applyBorder="1" applyAlignment="1">
      <alignment vertical="center"/>
    </xf>
    <xf numFmtId="168" fontId="9" fillId="13" borderId="3" xfId="5" applyNumberFormat="1" applyFill="1" applyAlignment="1">
      <alignment horizontal="right" vertical="center"/>
    </xf>
    <xf numFmtId="169" fontId="9" fillId="13" borderId="3" xfId="5" applyNumberFormat="1" applyFill="1" applyAlignment="1">
      <alignment horizontal="right" vertical="center"/>
    </xf>
    <xf numFmtId="164" fontId="9" fillId="13" borderId="71" xfId="5" applyNumberFormat="1" applyFill="1" applyBorder="1" applyAlignment="1">
      <alignment horizontal="right" vertical="center"/>
    </xf>
    <xf numFmtId="168" fontId="9" fillId="13" borderId="71" xfId="5" applyNumberFormat="1" applyFill="1" applyBorder="1" applyAlignment="1">
      <alignment horizontal="right" vertical="center"/>
    </xf>
    <xf numFmtId="168" fontId="9" fillId="0" borderId="0" xfId="5" applyNumberFormat="1" applyFill="1" applyBorder="1" applyAlignment="1">
      <alignment horizontal="right" vertical="center"/>
    </xf>
    <xf numFmtId="168" fontId="9" fillId="3" borderId="0" xfId="5" applyNumberFormat="1" applyBorder="1" applyAlignment="1">
      <alignment horizontal="right" vertical="center"/>
    </xf>
    <xf numFmtId="164" fontId="8" fillId="0" borderId="72" xfId="987" applyFill="1" applyBorder="1" applyAlignment="1">
      <alignment horizontal="right" vertical="center"/>
    </xf>
    <xf numFmtId="49" fontId="88" fillId="0" borderId="72" xfId="959" applyFill="1" applyAlignment="1">
      <alignment vertical="center"/>
    </xf>
    <xf numFmtId="49" fontId="88" fillId="0" borderId="72" xfId="959" applyFill="1" applyAlignment="1">
      <alignment horizontal="left" vertical="center"/>
    </xf>
    <xf numFmtId="164" fontId="29" fillId="3" borderId="0" xfId="987" applyFont="1" applyFill="1" applyBorder="1" applyAlignment="1">
      <alignment vertical="center"/>
    </xf>
    <xf numFmtId="164" fontId="116" fillId="0" borderId="72" xfId="987" applyFont="1" applyFill="1" applyBorder="1" applyAlignment="1">
      <alignment horizontal="right" vertical="center"/>
    </xf>
    <xf numFmtId="49" fontId="88" fillId="0" borderId="72" xfId="959" applyNumberFormat="1" applyFill="1" applyAlignment="1">
      <alignment vertical="center"/>
    </xf>
    <xf numFmtId="0" fontId="8" fillId="0" borderId="72" xfId="959" applyNumberFormat="1" applyFont="1" applyFill="1" applyAlignment="1">
      <alignment vertical="center"/>
    </xf>
    <xf numFmtId="164" fontId="8" fillId="0" borderId="72" xfId="959" applyNumberFormat="1" applyFont="1" applyFill="1" applyAlignment="1">
      <alignment vertical="center"/>
    </xf>
    <xf numFmtId="164" fontId="8" fillId="11" borderId="72" xfId="959" applyNumberFormat="1" applyFont="1" applyFill="1" applyAlignment="1">
      <alignment vertical="center"/>
    </xf>
    <xf numFmtId="164" fontId="8" fillId="3" borderId="72" xfId="987" applyFill="1" applyBorder="1" applyAlignment="1">
      <alignment horizontal="left" vertical="center"/>
    </xf>
    <xf numFmtId="164" fontId="43" fillId="3" borderId="8" xfId="5" applyNumberFormat="1" applyFont="1" applyBorder="1" applyAlignment="1">
      <alignment horizontal="right" vertical="center"/>
    </xf>
    <xf numFmtId="49" fontId="8" fillId="3" borderId="72" xfId="959" applyNumberFormat="1" applyFont="1" applyFill="1" applyAlignment="1">
      <alignment horizontal="left" vertical="center"/>
    </xf>
    <xf numFmtId="49" fontId="88" fillId="0" borderId="72" xfId="959" applyNumberFormat="1" applyFill="1" applyAlignment="1">
      <alignment horizontal="left" vertical="center"/>
    </xf>
    <xf numFmtId="49" fontId="159" fillId="0" borderId="71" xfId="958" applyFont="1" applyBorder="1" applyAlignment="1">
      <alignment horizontal="right" vertical="center" wrapText="1"/>
    </xf>
    <xf numFmtId="164" fontId="161" fillId="0" borderId="71" xfId="959" applyNumberFormat="1" applyFont="1" applyFill="1" applyBorder="1" applyAlignment="1">
      <alignment horizontal="right" vertical="center" wrapText="1"/>
    </xf>
    <xf numFmtId="164" fontId="116" fillId="3" borderId="72" xfId="987" applyFont="1" applyFill="1" applyBorder="1" applyAlignment="1">
      <alignment horizontal="right" vertical="center"/>
    </xf>
    <xf numFmtId="49" fontId="8" fillId="3" borderId="72" xfId="959" applyFont="1" applyFill="1" applyAlignment="1">
      <alignment horizontal="left" vertical="center"/>
    </xf>
    <xf numFmtId="164" fontId="116" fillId="3" borderId="72" xfId="959" applyNumberFormat="1" applyFont="1" applyFill="1" applyAlignment="1">
      <alignment horizontal="right" vertical="center"/>
    </xf>
    <xf numFmtId="49" fontId="29" fillId="3" borderId="0" xfId="959" applyFont="1" applyFill="1" applyBorder="1" applyAlignment="1">
      <alignment horizontal="left" vertical="center"/>
    </xf>
    <xf numFmtId="37" fontId="8" fillId="3" borderId="0" xfId="987" applyNumberFormat="1" applyFill="1" applyBorder="1" applyAlignment="1">
      <alignment horizontal="right" vertical="center"/>
    </xf>
    <xf numFmtId="164" fontId="8" fillId="3" borderId="0" xfId="987" applyFill="1" applyBorder="1" applyAlignment="1">
      <alignment horizontal="right" vertical="center"/>
    </xf>
    <xf numFmtId="164" fontId="8" fillId="6" borderId="0" xfId="959" applyNumberFormat="1" applyFont="1" applyFill="1" applyBorder="1" applyAlignment="1">
      <alignment vertical="center"/>
    </xf>
    <xf numFmtId="164" fontId="114" fillId="0" borderId="72" xfId="959" applyNumberFormat="1" applyFont="1" applyFill="1" applyAlignment="1">
      <alignment vertical="center"/>
    </xf>
    <xf numFmtId="49" fontId="88" fillId="0" borderId="72" xfId="975" applyFont="1" applyFill="1" applyBorder="1" applyAlignment="1">
      <alignment horizontal="left" vertical="center"/>
    </xf>
    <xf numFmtId="49" fontId="88" fillId="0" borderId="72" xfId="975" applyNumberFormat="1" applyFont="1" applyFill="1" applyBorder="1" applyAlignment="1">
      <alignment horizontal="left" vertical="center"/>
    </xf>
    <xf numFmtId="164" fontId="9" fillId="3" borderId="0" xfId="987" applyFont="1" applyFill="1" applyBorder="1" applyAlignment="1">
      <alignment vertical="center"/>
    </xf>
    <xf numFmtId="0" fontId="88" fillId="0" borderId="72" xfId="975" applyNumberFormat="1" applyFont="1" applyFill="1" applyBorder="1" applyAlignment="1">
      <alignment vertical="center"/>
    </xf>
    <xf numFmtId="164" fontId="29" fillId="0" borderId="0" xfId="987" applyFont="1" applyFill="1" applyBorder="1" applyAlignment="1">
      <alignment vertical="center"/>
    </xf>
    <xf numFmtId="164" fontId="9" fillId="0" borderId="72" xfId="3" applyNumberFormat="1" applyFont="1" applyBorder="1" applyAlignment="1">
      <alignment horizontal="right" vertical="center"/>
    </xf>
    <xf numFmtId="0" fontId="8" fillId="0" borderId="72" xfId="987" applyNumberFormat="1" applyFill="1" applyBorder="1" applyAlignment="1">
      <alignment horizontal="left" vertical="center"/>
    </xf>
    <xf numFmtId="164" fontId="8" fillId="0" borderId="72" xfId="987" applyFill="1" applyBorder="1" applyAlignment="1">
      <alignment vertical="center"/>
    </xf>
    <xf numFmtId="164" fontId="8" fillId="3" borderId="0" xfId="987" applyFill="1" applyBorder="1" applyAlignment="1">
      <alignment vertical="center"/>
    </xf>
    <xf numFmtId="164" fontId="8" fillId="0" borderId="0" xfId="987" applyFill="1" applyBorder="1" applyAlignment="1">
      <alignment horizontal="right" vertical="center"/>
    </xf>
    <xf numFmtId="0" fontId="87" fillId="0" borderId="2" xfId="958" applyNumberFormat="1" applyFont="1" applyBorder="1" applyAlignment="1">
      <alignment horizontal="left" vertical="center"/>
    </xf>
    <xf numFmtId="0" fontId="9" fillId="0" borderId="3" xfId="5" applyNumberFormat="1" applyFill="1" applyAlignment="1">
      <alignment horizontal="left" vertical="center"/>
    </xf>
    <xf numFmtId="164" fontId="9" fillId="0" borderId="3" xfId="5" quotePrefix="1" applyNumberFormat="1" applyFill="1" applyAlignment="1">
      <alignment horizontal="right" vertical="center"/>
    </xf>
    <xf numFmtId="49" fontId="88" fillId="0" borderId="72" xfId="975" applyNumberFormat="1" applyFont="1" applyFill="1" applyBorder="1" applyAlignment="1">
      <alignment vertical="center"/>
    </xf>
    <xf numFmtId="164" fontId="8" fillId="16" borderId="72" xfId="987" applyFill="1" applyBorder="1" applyAlignment="1">
      <alignment horizontal="right" vertical="center"/>
    </xf>
    <xf numFmtId="0" fontId="88" fillId="15" borderId="0" xfId="975" applyNumberFormat="1" applyFont="1" applyFill="1" applyBorder="1" applyAlignment="1">
      <alignment vertical="center"/>
    </xf>
    <xf numFmtId="165" fontId="40" fillId="0" borderId="0" xfId="976" applyNumberFormat="1" applyFont="1" applyAlignment="1">
      <alignment vertical="center"/>
    </xf>
    <xf numFmtId="0" fontId="88" fillId="0" borderId="72" xfId="975" applyNumberFormat="1" applyFont="1" applyFill="1" applyBorder="1" applyAlignment="1">
      <alignment horizontal="left" vertical="center"/>
    </xf>
    <xf numFmtId="164" fontId="8" fillId="3" borderId="80" xfId="987" applyFill="1" applyBorder="1" applyAlignment="1">
      <alignment vertical="center"/>
    </xf>
    <xf numFmtId="0" fontId="44" fillId="6" borderId="72" xfId="958" applyNumberFormat="1" applyFont="1" applyFill="1" applyBorder="1" applyAlignment="1">
      <alignment horizontal="left" vertical="center"/>
    </xf>
    <xf numFmtId="164" fontId="8" fillId="3" borderId="71" xfId="987" applyFill="1" applyBorder="1" applyAlignment="1">
      <alignment vertical="center"/>
    </xf>
    <xf numFmtId="164" fontId="8" fillId="3" borderId="71" xfId="987" applyFill="1" applyBorder="1" applyAlignment="1">
      <alignment horizontal="right" vertical="center"/>
    </xf>
    <xf numFmtId="164" fontId="8" fillId="10" borderId="71" xfId="987" applyFill="1" applyBorder="1" applyAlignment="1">
      <alignment horizontal="right" vertical="center"/>
    </xf>
    <xf numFmtId="0" fontId="87" fillId="0" borderId="72" xfId="958" applyNumberFormat="1" applyFont="1" applyBorder="1" applyAlignment="1">
      <alignment horizontal="left" vertical="center"/>
    </xf>
    <xf numFmtId="164" fontId="88" fillId="3" borderId="71" xfId="987" applyFont="1" applyFill="1" applyBorder="1" applyAlignment="1">
      <alignment vertical="center"/>
    </xf>
    <xf numFmtId="164" fontId="88" fillId="3" borderId="71" xfId="987" applyFont="1" applyFill="1" applyBorder="1" applyAlignment="1">
      <alignment horizontal="right" vertical="center"/>
    </xf>
    <xf numFmtId="164" fontId="88" fillId="10" borderId="71" xfId="987" applyFont="1" applyFill="1" applyBorder="1" applyAlignment="1">
      <alignment horizontal="right" vertical="center"/>
    </xf>
    <xf numFmtId="164" fontId="61" fillId="3" borderId="0" xfId="987" applyFont="1" applyFill="1" applyBorder="1" applyAlignment="1">
      <alignment horizontal="right" vertical="center"/>
    </xf>
    <xf numFmtId="164" fontId="8" fillId="3" borderId="31" xfId="987" applyFill="1" applyBorder="1" applyAlignment="1">
      <alignment vertical="center"/>
    </xf>
    <xf numFmtId="164" fontId="8" fillId="0" borderId="31" xfId="987" applyFill="1" applyBorder="1" applyAlignment="1">
      <alignment horizontal="right" vertical="center"/>
    </xf>
    <xf numFmtId="164" fontId="8" fillId="16" borderId="31" xfId="987" applyFill="1" applyBorder="1" applyAlignment="1">
      <alignment horizontal="right" vertical="center"/>
    </xf>
    <xf numFmtId="164" fontId="8" fillId="6" borderId="119" xfId="3" applyNumberFormat="1" applyFill="1" applyBorder="1" applyAlignment="1">
      <alignment horizontal="right" vertical="center"/>
    </xf>
    <xf numFmtId="0" fontId="8" fillId="6" borderId="119" xfId="3" applyNumberFormat="1" applyFill="1" applyBorder="1" applyAlignment="1">
      <alignment vertical="center"/>
    </xf>
    <xf numFmtId="164" fontId="62" fillId="6" borderId="119" xfId="3" applyNumberFormat="1" applyFont="1" applyFill="1" applyBorder="1" applyAlignment="1">
      <alignment horizontal="right" vertical="center"/>
    </xf>
    <xf numFmtId="164" fontId="8" fillId="3" borderId="31" xfId="987" applyFill="1" applyBorder="1" applyAlignment="1">
      <alignment horizontal="right" vertical="center"/>
    </xf>
    <xf numFmtId="0" fontId="8" fillId="0" borderId="119" xfId="3" applyNumberFormat="1" applyBorder="1" applyAlignment="1">
      <alignment vertical="center"/>
    </xf>
    <xf numFmtId="164" fontId="88" fillId="15" borderId="0" xfId="975" applyNumberFormat="1" applyFont="1" applyFill="1" applyBorder="1" applyAlignment="1">
      <alignment horizontal="right" vertical="center"/>
    </xf>
    <xf numFmtId="164" fontId="98" fillId="3" borderId="0" xfId="987" applyFont="1" applyFill="1" applyBorder="1" applyAlignment="1">
      <alignment vertical="center"/>
    </xf>
    <xf numFmtId="164" fontId="25" fillId="0" borderId="72" xfId="958" applyNumberFormat="1" applyBorder="1">
      <alignment horizontal="right" vertical="center"/>
    </xf>
    <xf numFmtId="43" fontId="9" fillId="3" borderId="27" xfId="971" applyFont="1" applyFill="1" applyBorder="1" applyAlignment="1">
      <alignment horizontal="right" vertical="center" indent="1"/>
    </xf>
    <xf numFmtId="169" fontId="8" fillId="10" borderId="72" xfId="987" applyNumberFormat="1" applyFill="1" applyBorder="1" applyAlignment="1">
      <alignment horizontal="right" vertical="center"/>
    </xf>
    <xf numFmtId="169" fontId="8" fillId="0" borderId="72" xfId="987" applyNumberFormat="1" applyFill="1" applyBorder="1" applyAlignment="1">
      <alignment horizontal="right" vertical="center"/>
    </xf>
    <xf numFmtId="169" fontId="8" fillId="3" borderId="82" xfId="987" applyNumberFormat="1" applyFill="1" applyBorder="1" applyAlignment="1">
      <alignment horizontal="right" vertical="center"/>
    </xf>
    <xf numFmtId="169" fontId="8" fillId="3" borderId="72" xfId="987" applyNumberFormat="1" applyFill="1" applyBorder="1" applyAlignment="1">
      <alignment horizontal="right" vertical="center"/>
    </xf>
    <xf numFmtId="169" fontId="8" fillId="10" borderId="3" xfId="987" applyNumberFormat="1" applyFill="1" applyBorder="1" applyAlignment="1">
      <alignment horizontal="right" vertical="center"/>
    </xf>
    <xf numFmtId="169" fontId="8" fillId="0" borderId="3" xfId="987" applyNumberFormat="1" applyFill="1" applyBorder="1" applyAlignment="1">
      <alignment horizontal="right" vertical="center"/>
    </xf>
    <xf numFmtId="169" fontId="8" fillId="3" borderId="36" xfId="987" applyNumberFormat="1" applyFill="1" applyBorder="1" applyAlignment="1">
      <alignment horizontal="right" vertical="center"/>
    </xf>
    <xf numFmtId="169" fontId="8" fillId="3" borderId="3" xfId="987" applyNumberFormat="1" applyFill="1" applyBorder="1" applyAlignment="1">
      <alignment horizontal="right" vertical="center"/>
    </xf>
    <xf numFmtId="166" fontId="8" fillId="10" borderId="72" xfId="987" applyNumberFormat="1" applyFill="1" applyBorder="1" applyAlignment="1">
      <alignment horizontal="right" vertical="center"/>
    </xf>
    <xf numFmtId="166" fontId="8" fillId="0" borderId="72" xfId="987" applyNumberFormat="1" applyFill="1" applyBorder="1" applyAlignment="1">
      <alignment horizontal="right" vertical="center"/>
    </xf>
    <xf numFmtId="0" fontId="8" fillId="3" borderId="82" xfId="987" applyNumberFormat="1" applyFill="1" applyBorder="1" applyAlignment="1">
      <alignment horizontal="right" vertical="center"/>
    </xf>
    <xf numFmtId="0" fontId="8" fillId="3" borderId="72" xfId="987" applyNumberFormat="1" applyFill="1" applyBorder="1" applyAlignment="1">
      <alignment horizontal="right" vertical="center"/>
    </xf>
    <xf numFmtId="169" fontId="88" fillId="15" borderId="82" xfId="975" applyNumberFormat="1" applyFont="1" applyFill="1" applyBorder="1" applyAlignment="1">
      <alignment horizontal="right" vertical="center"/>
    </xf>
    <xf numFmtId="164" fontId="8" fillId="3" borderId="82" xfId="987" applyFill="1" applyBorder="1" applyAlignment="1">
      <alignment horizontal="right" vertical="center"/>
    </xf>
    <xf numFmtId="168" fontId="8" fillId="3" borderId="72" xfId="987" applyNumberFormat="1" applyFill="1" applyBorder="1" applyAlignment="1">
      <alignment horizontal="right" vertical="center"/>
    </xf>
    <xf numFmtId="1" fontId="34" fillId="13" borderId="3" xfId="958" applyNumberFormat="1" applyFont="1" applyFill="1" applyBorder="1">
      <alignment horizontal="right" vertical="center"/>
    </xf>
    <xf numFmtId="1" fontId="34" fillId="13" borderId="27" xfId="958" applyNumberFormat="1" applyFont="1" applyFill="1" applyBorder="1">
      <alignment horizontal="right" vertical="center"/>
    </xf>
    <xf numFmtId="1" fontId="8" fillId="13" borderId="27" xfId="958" applyNumberFormat="1" applyFont="1" applyFill="1" applyBorder="1">
      <alignment horizontal="right" vertical="center"/>
    </xf>
    <xf numFmtId="3" fontId="88" fillId="13" borderId="72" xfId="975" applyNumberFormat="1" applyFont="1" applyFill="1" applyBorder="1" applyAlignment="1">
      <alignment horizontal="right" vertical="center"/>
    </xf>
    <xf numFmtId="0" fontId="73" fillId="31" borderId="0" xfId="0" applyFont="1" applyFill="1" applyAlignment="1">
      <alignment horizontal="left" vertical="center" indent="1"/>
    </xf>
    <xf numFmtId="49" fontId="34" fillId="6" borderId="84" xfId="972" applyFont="1" applyFill="1" applyBorder="1" applyAlignment="1">
      <alignment horizontal="left" vertical="center"/>
    </xf>
    <xf numFmtId="164" fontId="164" fillId="3" borderId="0" xfId="987" applyFont="1" applyFill="1" applyBorder="1" applyAlignment="1">
      <alignment vertical="center"/>
    </xf>
    <xf numFmtId="0" fontId="141" fillId="0" borderId="0" xfId="0" applyFont="1" applyAlignment="1">
      <alignment horizontal="left" vertical="center"/>
    </xf>
    <xf numFmtId="49" fontId="131" fillId="6" borderId="0" xfId="984" applyNumberFormat="1" applyFont="1" applyFill="1" applyAlignment="1">
      <alignment horizontal="left" vertical="center" wrapText="1"/>
    </xf>
    <xf numFmtId="0" fontId="6" fillId="0" borderId="0" xfId="969" applyNumberFormat="1">
      <alignment horizontal="left"/>
    </xf>
    <xf numFmtId="0" fontId="12" fillId="0" borderId="0" xfId="706" applyAlignment="1">
      <alignment horizontal="left" vertical="center" wrapText="1"/>
    </xf>
    <xf numFmtId="0" fontId="12" fillId="0" borderId="0" xfId="706" applyAlignment="1">
      <alignment vertical="center"/>
    </xf>
    <xf numFmtId="0" fontId="12" fillId="0" borderId="0" xfId="706" applyAlignment="1">
      <alignment vertical="center" wrapText="1"/>
    </xf>
    <xf numFmtId="49" fontId="53" fillId="0" borderId="59" xfId="976" applyNumberFormat="1" applyFont="1" applyBorder="1" applyAlignment="1">
      <alignment horizontal="center" vertical="center"/>
    </xf>
    <xf numFmtId="0" fontId="111" fillId="6" borderId="0" xfId="976" applyFont="1" applyFill="1" applyAlignment="1">
      <alignment horizontal="left" vertical="center" wrapText="1"/>
    </xf>
    <xf numFmtId="0" fontId="111" fillId="29" borderId="0" xfId="976" applyFont="1" applyFill="1" applyAlignment="1">
      <alignment horizontal="left" vertical="center" wrapText="1"/>
    </xf>
    <xf numFmtId="49" fontId="6" fillId="0" borderId="0" xfId="969" applyNumberFormat="1">
      <alignment horizontal="left"/>
    </xf>
    <xf numFmtId="49" fontId="49" fillId="0" borderId="0" xfId="974" applyFont="1" applyBorder="1" applyAlignment="1">
      <alignment horizontal="center" vertical="center"/>
    </xf>
    <xf numFmtId="49" fontId="53" fillId="0" borderId="59" xfId="2" applyFont="1" applyAlignment="1">
      <alignment horizontal="center" vertical="center"/>
    </xf>
    <xf numFmtId="49" fontId="106" fillId="0" borderId="0" xfId="974" applyBorder="1" applyAlignment="1">
      <alignment horizontal="center" vertical="center"/>
    </xf>
    <xf numFmtId="49" fontId="23" fillId="0" borderId="0" xfId="10" applyNumberFormat="1">
      <alignment horizontal="left"/>
    </xf>
    <xf numFmtId="49" fontId="53" fillId="0" borderId="5" xfId="2" applyFont="1" applyBorder="1" applyAlignment="1">
      <alignment horizontal="center" vertical="center"/>
    </xf>
    <xf numFmtId="0" fontId="6" fillId="0" borderId="0" xfId="969" applyNumberFormat="1" applyAlignment="1">
      <alignment horizontal="left" wrapText="1"/>
    </xf>
    <xf numFmtId="0" fontId="3" fillId="0" borderId="0" xfId="976" applyAlignment="1">
      <alignment horizontal="left" vertical="center" wrapText="1"/>
    </xf>
    <xf numFmtId="0" fontId="12" fillId="0" borderId="0" xfId="976" quotePrefix="1" applyFont="1" applyAlignment="1">
      <alignment horizontal="left" vertical="top" wrapText="1"/>
    </xf>
    <xf numFmtId="0" fontId="12" fillId="0" borderId="0" xfId="976" applyFont="1" applyAlignment="1">
      <alignment horizontal="left" vertical="top" wrapText="1"/>
    </xf>
    <xf numFmtId="0" fontId="12" fillId="0" borderId="0" xfId="976" quotePrefix="1" applyFont="1" applyAlignment="1">
      <alignment horizontal="left" wrapText="1"/>
    </xf>
    <xf numFmtId="0" fontId="12" fillId="0" borderId="0" xfId="976" applyFont="1" applyAlignment="1">
      <alignment horizontal="left" wrapText="1"/>
    </xf>
    <xf numFmtId="0" fontId="12" fillId="0" borderId="0" xfId="976" quotePrefix="1" applyFont="1" applyAlignment="1">
      <alignment horizontal="justify" vertical="center" wrapText="1"/>
    </xf>
    <xf numFmtId="0" fontId="29" fillId="0" borderId="0" xfId="976" quotePrefix="1" applyFont="1" applyAlignment="1">
      <alignment horizontal="left" vertical="top" wrapText="1"/>
    </xf>
    <xf numFmtId="0" fontId="12" fillId="0" borderId="0" xfId="706" applyAlignment="1">
      <alignment horizontal="left" vertical="center"/>
    </xf>
    <xf numFmtId="0" fontId="3" fillId="0" borderId="0" xfId="976" applyAlignment="1">
      <alignment vertical="center"/>
    </xf>
    <xf numFmtId="0" fontId="12" fillId="0" borderId="0" xfId="706">
      <alignment vertical="top"/>
    </xf>
    <xf numFmtId="0" fontId="6" fillId="0" borderId="0" xfId="1" applyNumberFormat="1" applyFont="1" applyAlignment="1">
      <alignment horizontal="left" vertical="center"/>
    </xf>
    <xf numFmtId="49" fontId="53" fillId="0" borderId="59" xfId="2" applyFont="1">
      <alignment horizontal="right" vertical="center"/>
    </xf>
    <xf numFmtId="49" fontId="53" fillId="0" borderId="60" xfId="2" applyFont="1" applyBorder="1">
      <alignment horizontal="right" vertical="center"/>
    </xf>
    <xf numFmtId="49" fontId="53" fillId="0" borderId="35" xfId="2" applyFont="1" applyBorder="1" applyAlignment="1">
      <alignment horizontal="right" vertical="center" wrapText="1"/>
    </xf>
    <xf numFmtId="49" fontId="53" fillId="0" borderId="65" xfId="2" applyFont="1" applyBorder="1">
      <alignment horizontal="right" vertical="center"/>
    </xf>
    <xf numFmtId="49" fontId="53" fillId="0" borderId="0" xfId="2" applyFont="1" applyBorder="1" applyAlignment="1">
      <alignment horizontal="right" vertical="center" wrapText="1"/>
    </xf>
    <xf numFmtId="49" fontId="131" fillId="6" borderId="0" xfId="984" applyNumberFormat="1" applyFont="1" applyFill="1" applyAlignment="1">
      <alignment vertical="center" wrapText="1"/>
    </xf>
    <xf numFmtId="0" fontId="17" fillId="0" borderId="0" xfId="976" applyFont="1" applyAlignment="1">
      <alignment vertical="center"/>
    </xf>
    <xf numFmtId="0" fontId="12" fillId="6" borderId="0" xfId="706" applyFill="1" applyAlignment="1">
      <alignment horizontal="left" vertical="top" wrapText="1"/>
    </xf>
    <xf numFmtId="0" fontId="12" fillId="6" borderId="0" xfId="976" applyFont="1" applyFill="1" applyAlignment="1">
      <alignment horizontal="left" vertical="center"/>
    </xf>
    <xf numFmtId="0" fontId="12" fillId="6" borderId="0" xfId="706" applyFill="1" applyAlignment="1">
      <alignment horizontal="left" vertical="center"/>
    </xf>
    <xf numFmtId="0" fontId="6" fillId="0" borderId="0" xfId="969" applyNumberFormat="1" applyAlignment="1">
      <alignment horizontal="justify" wrapText="1"/>
    </xf>
    <xf numFmtId="0" fontId="14" fillId="0" borderId="0" xfId="976" applyFont="1" applyAlignment="1">
      <alignment vertical="center" wrapText="1"/>
    </xf>
    <xf numFmtId="0" fontId="14" fillId="0" borderId="120" xfId="976" applyFont="1" applyBorder="1" applyAlignment="1">
      <alignment vertical="center" wrapText="1"/>
    </xf>
    <xf numFmtId="0" fontId="12" fillId="6" borderId="0" xfId="706" applyFill="1" applyAlignment="1">
      <alignment horizontal="left"/>
    </xf>
    <xf numFmtId="0" fontId="12" fillId="0" borderId="0" xfId="942" applyAlignment="1">
      <alignment vertical="center" wrapText="1"/>
    </xf>
    <xf numFmtId="0" fontId="29" fillId="0" borderId="0" xfId="942" applyFont="1" applyAlignment="1">
      <alignment vertical="center"/>
    </xf>
    <xf numFmtId="0" fontId="21" fillId="0" borderId="0" xfId="942" applyFont="1" applyAlignment="1">
      <alignment vertical="center" wrapText="1"/>
    </xf>
    <xf numFmtId="0" fontId="29" fillId="0" borderId="0" xfId="942" applyFont="1" applyAlignment="1">
      <alignment vertical="center" wrapText="1"/>
    </xf>
    <xf numFmtId="0" fontId="29" fillId="0" borderId="0" xfId="942" applyFont="1" applyAlignment="1">
      <alignment horizontal="left" vertical="center" wrapText="1"/>
    </xf>
    <xf numFmtId="0" fontId="29" fillId="0" borderId="0" xfId="976" applyFont="1" applyAlignment="1">
      <alignment horizontal="left" vertical="center" wrapText="1"/>
    </xf>
    <xf numFmtId="49" fontId="44" fillId="0" borderId="71" xfId="958" applyFont="1" applyBorder="1" applyAlignment="1">
      <alignment horizontal="center" vertical="center"/>
    </xf>
    <xf numFmtId="49" fontId="63" fillId="0" borderId="71" xfId="958" applyFont="1" applyBorder="1" applyAlignment="1">
      <alignment horizontal="left" vertical="center" wrapText="1"/>
    </xf>
    <xf numFmtId="49" fontId="53" fillId="0" borderId="71" xfId="958" applyFont="1" applyBorder="1" applyAlignment="1">
      <alignment horizontal="center" vertical="center"/>
    </xf>
    <xf numFmtId="0" fontId="52" fillId="0" borderId="0" xfId="7" applyFont="1" applyAlignment="1">
      <alignment vertical="center"/>
    </xf>
    <xf numFmtId="49" fontId="63" fillId="0" borderId="71" xfId="958" applyNumberFormat="1" applyFont="1" applyBorder="1" applyAlignment="1">
      <alignment horizontal="left" vertical="center" wrapText="1"/>
    </xf>
    <xf numFmtId="49" fontId="53" fillId="0" borderId="71" xfId="958" applyNumberFormat="1" applyFont="1" applyBorder="1" applyAlignment="1">
      <alignment horizontal="center" vertical="center"/>
    </xf>
    <xf numFmtId="49" fontId="53" fillId="0" borderId="72" xfId="958" applyFont="1" applyBorder="1" applyAlignment="1">
      <alignment horizontal="center" vertical="center"/>
    </xf>
    <xf numFmtId="49" fontId="53" fillId="3" borderId="71" xfId="958" applyFont="1" applyFill="1" applyBorder="1" applyAlignment="1">
      <alignment horizontal="center" vertical="center"/>
    </xf>
    <xf numFmtId="49" fontId="44" fillId="3" borderId="71" xfId="958" applyFont="1" applyFill="1" applyBorder="1" applyAlignment="1">
      <alignment horizontal="center" vertical="center"/>
    </xf>
    <xf numFmtId="0" fontId="12" fillId="6" borderId="0" xfId="942" applyFill="1" applyAlignment="1">
      <alignment horizontal="left" vertical="center" wrapText="1"/>
    </xf>
    <xf numFmtId="0" fontId="12" fillId="0" borderId="0" xfId="942" applyAlignment="1">
      <alignment horizontal="left" vertical="center" wrapText="1"/>
    </xf>
    <xf numFmtId="0" fontId="3" fillId="0" borderId="0" xfId="976" applyAlignment="1">
      <alignment vertical="top" wrapText="1"/>
    </xf>
    <xf numFmtId="0" fontId="14" fillId="6" borderId="0" xfId="7" applyNumberFormat="1" applyFill="1" applyAlignment="1">
      <alignment horizontal="left" vertical="top" wrapText="1"/>
    </xf>
    <xf numFmtId="0" fontId="14" fillId="6" borderId="0" xfId="7" applyNumberFormat="1" applyFill="1" applyAlignment="1">
      <alignment horizontal="left" vertical="center" wrapText="1"/>
    </xf>
    <xf numFmtId="0" fontId="6" fillId="6" borderId="0" xfId="969" applyNumberFormat="1" applyFill="1" applyAlignment="1">
      <alignment horizontal="center" vertical="center" wrapText="1"/>
    </xf>
    <xf numFmtId="0" fontId="14" fillId="6" borderId="0" xfId="7" applyFill="1" applyAlignment="1">
      <alignment horizontal="left" vertical="center" wrapText="1"/>
    </xf>
    <xf numFmtId="0" fontId="6" fillId="0" borderId="0" xfId="969" applyNumberFormat="1" applyAlignment="1">
      <alignment horizontal="left" vertical="center"/>
    </xf>
    <xf numFmtId="0" fontId="53" fillId="6" borderId="81" xfId="958" applyNumberFormat="1" applyFont="1" applyFill="1" applyBorder="1">
      <alignment horizontal="right" vertical="center"/>
    </xf>
    <xf numFmtId="0" fontId="53" fillId="6" borderId="71" xfId="958" applyNumberFormat="1" applyFont="1" applyFill="1" applyBorder="1">
      <alignment horizontal="right" vertical="center"/>
    </xf>
    <xf numFmtId="49" fontId="45" fillId="6" borderId="71" xfId="958" applyNumberFormat="1" applyFont="1" applyFill="1" applyBorder="1" applyAlignment="1">
      <alignment horizontal="left" vertical="top"/>
    </xf>
    <xf numFmtId="0" fontId="88" fillId="15" borderId="0" xfId="975" applyNumberFormat="1" applyFont="1" applyFill="1" applyBorder="1" applyAlignment="1">
      <alignment horizontal="left" vertical="center"/>
    </xf>
    <xf numFmtId="0" fontId="88" fillId="15" borderId="71" xfId="975" applyNumberFormat="1" applyFont="1" applyFill="1" applyBorder="1" applyAlignment="1">
      <alignment horizontal="left" vertical="center"/>
    </xf>
    <xf numFmtId="0" fontId="29" fillId="0" borderId="0" xfId="976" applyFont="1" applyAlignment="1">
      <alignment horizontal="left" vertical="center"/>
    </xf>
    <xf numFmtId="0" fontId="6" fillId="6" borderId="0" xfId="969" applyNumberFormat="1" applyFill="1" applyAlignment="1">
      <alignment horizontal="left" vertical="center"/>
    </xf>
    <xf numFmtId="49" fontId="53" fillId="6" borderId="0" xfId="958" applyNumberFormat="1" applyFont="1" applyFill="1" applyBorder="1" applyAlignment="1">
      <alignment vertical="center"/>
    </xf>
    <xf numFmtId="0" fontId="87" fillId="6" borderId="71" xfId="958" applyNumberFormat="1" applyFont="1" applyFill="1" applyBorder="1">
      <alignment horizontal="right" vertical="center"/>
    </xf>
    <xf numFmtId="0" fontId="44" fillId="6" borderId="71" xfId="958" applyNumberFormat="1" applyFont="1" applyFill="1" applyBorder="1">
      <alignment horizontal="right" vertical="center"/>
    </xf>
    <xf numFmtId="49" fontId="87" fillId="6" borderId="71" xfId="958" applyFont="1" applyFill="1" applyBorder="1">
      <alignment horizontal="right" vertical="center"/>
    </xf>
    <xf numFmtId="0" fontId="44" fillId="0" borderId="71" xfId="958" applyNumberFormat="1" applyFont="1" applyBorder="1">
      <alignment horizontal="right" vertical="center"/>
    </xf>
    <xf numFmtId="49" fontId="53" fillId="6" borderId="71" xfId="958" applyFont="1" applyFill="1" applyBorder="1">
      <alignment horizontal="right" vertical="center"/>
    </xf>
    <xf numFmtId="49" fontId="45" fillId="6" borderId="71" xfId="958" applyNumberFormat="1" applyFont="1" applyFill="1" applyBorder="1" applyAlignment="1">
      <alignment horizontal="left"/>
    </xf>
    <xf numFmtId="0" fontId="12" fillId="0" borderId="0" xfId="942" applyAlignment="1">
      <alignment horizontal="left" vertical="center"/>
    </xf>
    <xf numFmtId="0" fontId="29" fillId="6" borderId="0" xfId="942" applyFont="1" applyFill="1" applyAlignment="1">
      <alignment horizontal="left" vertical="center"/>
    </xf>
    <xf numFmtId="0" fontId="6" fillId="6" borderId="0" xfId="969" applyNumberFormat="1" applyFill="1" applyAlignment="1">
      <alignment horizontal="left" vertical="center" wrapText="1"/>
    </xf>
    <xf numFmtId="0" fontId="44" fillId="6" borderId="81" xfId="958" applyNumberFormat="1" applyFont="1" applyFill="1" applyBorder="1">
      <alignment horizontal="right" vertical="center"/>
    </xf>
    <xf numFmtId="0" fontId="6" fillId="0" borderId="0" xfId="969" applyNumberFormat="1" applyAlignment="1">
      <alignment horizontal="left" vertical="center" wrapText="1"/>
    </xf>
    <xf numFmtId="0" fontId="29" fillId="0" borderId="0" xfId="706" applyFont="1" applyAlignment="1">
      <alignment horizontal="left" vertical="center" wrapText="1"/>
    </xf>
    <xf numFmtId="49" fontId="53" fillId="6" borderId="88" xfId="960" applyFont="1" applyFill="1" applyBorder="1" applyAlignment="1">
      <alignment horizontal="center" vertical="center"/>
    </xf>
    <xf numFmtId="0" fontId="12" fillId="6" borderId="0" xfId="706" applyFill="1" applyAlignment="1">
      <alignment horizontal="left" vertical="center" wrapText="1"/>
    </xf>
    <xf numFmtId="0" fontId="29" fillId="6" borderId="0" xfId="706" applyFont="1" applyFill="1" applyAlignment="1">
      <alignment horizontal="justify" vertical="center" wrapText="1"/>
    </xf>
    <xf numFmtId="0" fontId="29" fillId="0" borderId="0" xfId="706" applyFont="1" applyAlignment="1">
      <alignment horizontal="left" vertical="center"/>
    </xf>
    <xf numFmtId="0" fontId="12" fillId="0" borderId="0" xfId="706" applyAlignment="1">
      <alignment horizontal="justify" vertical="center" wrapText="1"/>
    </xf>
    <xf numFmtId="0" fontId="14" fillId="0" borderId="0" xfId="7" applyAlignment="1">
      <alignment vertical="center"/>
    </xf>
    <xf numFmtId="0" fontId="12" fillId="6" borderId="0" xfId="706" applyFill="1" applyAlignment="1">
      <alignment vertical="center" wrapText="1"/>
    </xf>
    <xf numFmtId="0" fontId="12" fillId="6" borderId="0" xfId="706" applyFill="1" applyAlignment="1">
      <alignment vertical="center"/>
    </xf>
    <xf numFmtId="0" fontId="9" fillId="3" borderId="0" xfId="5" applyNumberFormat="1" applyBorder="1" applyAlignment="1">
      <alignment horizontal="left" vertical="center" wrapText="1"/>
    </xf>
    <xf numFmtId="0" fontId="82" fillId="6" borderId="88" xfId="960" applyNumberFormat="1" applyFill="1" applyBorder="1" applyAlignment="1">
      <alignment horizontal="center" vertical="center"/>
    </xf>
    <xf numFmtId="0" fontId="3" fillId="0" borderId="0" xfId="976" applyAlignment="1">
      <alignment vertical="center" wrapText="1"/>
    </xf>
    <xf numFmtId="0" fontId="44" fillId="6" borderId="88" xfId="970" applyNumberFormat="1" applyFont="1" applyFill="1" applyBorder="1" applyAlignment="1">
      <alignment horizontal="left" vertical="center"/>
    </xf>
    <xf numFmtId="9" fontId="9" fillId="0" borderId="123" xfId="950" applyFont="1" applyFill="1" applyBorder="1" applyAlignment="1">
      <alignment horizontal="left" vertical="center" wrapText="1"/>
    </xf>
    <xf numFmtId="0" fontId="130" fillId="6" borderId="0" xfId="706" applyFont="1" applyFill="1" applyAlignment="1">
      <alignment horizontal="left" vertical="center" wrapText="1"/>
    </xf>
    <xf numFmtId="0" fontId="12" fillId="0" borderId="0" xfId="6" applyAlignment="1">
      <alignment horizontal="left" vertical="center" wrapText="1"/>
    </xf>
    <xf numFmtId="0" fontId="12" fillId="0" borderId="0" xfId="942" quotePrefix="1" applyAlignment="1">
      <alignment horizontal="left" vertical="center" wrapText="1"/>
    </xf>
    <xf numFmtId="0" fontId="29" fillId="6" borderId="0" xfId="942" applyFont="1" applyFill="1" applyAlignment="1">
      <alignment vertical="center" wrapText="1"/>
    </xf>
    <xf numFmtId="0" fontId="71" fillId="0" borderId="0" xfId="942" applyFont="1" applyAlignment="1">
      <alignment horizontal="left" vertical="center" wrapText="1"/>
    </xf>
    <xf numFmtId="0" fontId="19" fillId="0" borderId="0" xfId="0" applyFont="1" applyAlignment="1">
      <alignment horizontal="center" vertical="center" wrapText="1"/>
    </xf>
  </cellXfs>
  <cellStyles count="988">
    <cellStyle name="1." xfId="1" xr:uid="{00000000-0005-0000-0000-000000000000}"/>
    <cellStyle name="1. 2" xfId="969" xr:uid="{C9AF14DC-99E1-4E1D-ACBD-41C3F8200A95}"/>
    <cellStyle name="1.1" xfId="10" xr:uid="{00000000-0005-0000-0000-000001000000}"/>
    <cellStyle name="2." xfId="11" xr:uid="{00000000-0005-0000-0000-000002000000}"/>
    <cellStyle name="2.1" xfId="12" xr:uid="{00000000-0005-0000-0000-000003000000}"/>
    <cellStyle name="BANDE blanc.xls" xfId="13" xr:uid="{00000000-0005-0000-0000-000004000000}"/>
    <cellStyle name="BANDE BLEUE" xfId="14" xr:uid="{00000000-0005-0000-0000-000005000000}"/>
    <cellStyle name="Calcul" xfId="963" builtinId="22" customBuiltin="1"/>
    <cellStyle name="Cellule liée 2" xfId="366" xr:uid="{00000000-0005-0000-0000-000006000000}"/>
    <cellStyle name="Comma 2" xfId="973" xr:uid="{49C549B6-471D-4A45-ADDE-9FBFEEE6AA10}"/>
    <cellStyle name="Commentaire 2" xfId="942" xr:uid="{00000000-0005-0000-0000-000007000000}"/>
    <cellStyle name="Fond gris" xfId="4" xr:uid="{00000000-0005-0000-0000-0000F8020000}"/>
    <cellStyle name="Lien hypertexte" xfId="106" builtinId="8" hidden="1"/>
    <cellStyle name="Lien hypertexte" xfId="110" builtinId="8" hidden="1"/>
    <cellStyle name="Lien hypertexte" xfId="114" builtinId="8" hidden="1"/>
    <cellStyle name="Lien hypertexte" xfId="118" builtinId="8" hidden="1"/>
    <cellStyle name="Lien hypertexte" xfId="122" builtinId="8" hidden="1"/>
    <cellStyle name="Lien hypertexte" xfId="126" builtinId="8" hidden="1"/>
    <cellStyle name="Lien hypertexte" xfId="130" builtinId="8" hidden="1"/>
    <cellStyle name="Lien hypertexte" xfId="134" builtinId="8" hidden="1"/>
    <cellStyle name="Lien hypertexte" xfId="138" builtinId="8" hidden="1"/>
    <cellStyle name="Lien hypertexte" xfId="142" builtinId="8" hidden="1"/>
    <cellStyle name="Lien hypertexte" xfId="146" builtinId="8" hidden="1"/>
    <cellStyle name="Lien hypertexte" xfId="150" builtinId="8" hidden="1"/>
    <cellStyle name="Lien hypertexte" xfId="154" builtinId="8" hidden="1"/>
    <cellStyle name="Lien hypertexte" xfId="158" builtinId="8" hidden="1"/>
    <cellStyle name="Lien hypertexte" xfId="162" builtinId="8" hidden="1"/>
    <cellStyle name="Lien hypertexte" xfId="166" builtinId="8" hidden="1"/>
    <cellStyle name="Lien hypertexte" xfId="170" builtinId="8" hidden="1"/>
    <cellStyle name="Lien hypertexte" xfId="174" builtinId="8" hidden="1"/>
    <cellStyle name="Lien hypertexte" xfId="178" builtinId="8" hidden="1"/>
    <cellStyle name="Lien hypertexte" xfId="182" builtinId="8" hidden="1"/>
    <cellStyle name="Lien hypertexte" xfId="186" builtinId="8" hidden="1"/>
    <cellStyle name="Lien hypertexte" xfId="190" builtinId="8" hidden="1"/>
    <cellStyle name="Lien hypertexte" xfId="194" builtinId="8" hidden="1"/>
    <cellStyle name="Lien hypertexte" xfId="198" builtinId="8" hidden="1"/>
    <cellStyle name="Lien hypertexte" xfId="202" builtinId="8" hidden="1"/>
    <cellStyle name="Lien hypertexte" xfId="206" builtinId="8" hidden="1"/>
    <cellStyle name="Lien hypertexte" xfId="210" builtinId="8" hidden="1"/>
    <cellStyle name="Lien hypertexte" xfId="214" builtinId="8" hidden="1"/>
    <cellStyle name="Lien hypertexte" xfId="218" builtinId="8" hidden="1"/>
    <cellStyle name="Lien hypertexte" xfId="222" builtinId="8" hidden="1"/>
    <cellStyle name="Lien hypertexte" xfId="226" builtinId="8" hidden="1"/>
    <cellStyle name="Lien hypertexte" xfId="230" builtinId="8" hidden="1"/>
    <cellStyle name="Lien hypertexte" xfId="234" builtinId="8" hidden="1"/>
    <cellStyle name="Lien hypertexte" xfId="238" builtinId="8" hidden="1"/>
    <cellStyle name="Lien hypertexte" xfId="242" builtinId="8" hidden="1"/>
    <cellStyle name="Lien hypertexte" xfId="246" builtinId="8" hidden="1"/>
    <cellStyle name="Lien hypertexte" xfId="250" builtinId="8" hidden="1"/>
    <cellStyle name="Lien hypertexte" xfId="254" builtinId="8" hidden="1"/>
    <cellStyle name="Lien hypertexte" xfId="258" builtinId="8" hidden="1"/>
    <cellStyle name="Lien hypertexte" xfId="262" builtinId="8" hidden="1"/>
    <cellStyle name="Lien hypertexte" xfId="266" builtinId="8" hidden="1"/>
    <cellStyle name="Lien hypertexte" xfId="270" builtinId="8" hidden="1"/>
    <cellStyle name="Lien hypertexte" xfId="274" builtinId="8" hidden="1"/>
    <cellStyle name="Lien hypertexte" xfId="278" builtinId="8" hidden="1"/>
    <cellStyle name="Lien hypertexte" xfId="282" builtinId="8" hidden="1"/>
    <cellStyle name="Lien hypertexte" xfId="286" builtinId="8" hidden="1"/>
    <cellStyle name="Lien hypertexte" xfId="290" builtinId="8" hidden="1"/>
    <cellStyle name="Lien hypertexte" xfId="294" builtinId="8" hidden="1"/>
    <cellStyle name="Lien hypertexte" xfId="298" builtinId="8" hidden="1"/>
    <cellStyle name="Lien hypertexte" xfId="302" builtinId="8" hidden="1"/>
    <cellStyle name="Lien hypertexte" xfId="306" builtinId="8" hidden="1"/>
    <cellStyle name="Lien hypertexte" xfId="310" builtinId="8" hidden="1"/>
    <cellStyle name="Lien hypertexte" xfId="314" builtinId="8" hidden="1"/>
    <cellStyle name="Lien hypertexte" xfId="318" builtinId="8" hidden="1"/>
    <cellStyle name="Lien hypertexte" xfId="322" builtinId="8" hidden="1"/>
    <cellStyle name="Lien hypertexte" xfId="326" builtinId="8" hidden="1"/>
    <cellStyle name="Lien hypertexte" xfId="330" builtinId="8" hidden="1"/>
    <cellStyle name="Lien hypertexte" xfId="334" builtinId="8" hidden="1"/>
    <cellStyle name="Lien hypertexte" xfId="338" builtinId="8" hidden="1"/>
    <cellStyle name="Lien hypertexte" xfId="342" builtinId="8" hidden="1"/>
    <cellStyle name="Lien hypertexte" xfId="346" builtinId="8" hidden="1"/>
    <cellStyle name="Lien hypertexte" xfId="350" builtinId="8" hidden="1"/>
    <cellStyle name="Lien hypertexte" xfId="354" builtinId="8" hidden="1"/>
    <cellStyle name="Lien hypertexte" xfId="358" builtinId="8" hidden="1"/>
    <cellStyle name="Lien hypertexte" xfId="362" builtinId="8" hidden="1"/>
    <cellStyle name="Lien hypertexte" xfId="698" builtinId="8" hidden="1"/>
    <cellStyle name="Lien hypertexte" xfId="702" builtinId="8" hidden="1"/>
    <cellStyle name="Lien hypertexte" xfId="704" builtinId="8" hidden="1"/>
    <cellStyle name="Lien hypertexte" xfId="700" builtinId="8" hidden="1"/>
    <cellStyle name="Lien hypertexte" xfId="364" builtinId="8" hidden="1"/>
    <cellStyle name="Lien hypertexte" xfId="360" builtinId="8" hidden="1"/>
    <cellStyle name="Lien hypertexte" xfId="356" builtinId="8" hidden="1"/>
    <cellStyle name="Lien hypertexte" xfId="352" builtinId="8" hidden="1"/>
    <cellStyle name="Lien hypertexte" xfId="348" builtinId="8" hidden="1"/>
    <cellStyle name="Lien hypertexte" xfId="344" builtinId="8" hidden="1"/>
    <cellStyle name="Lien hypertexte" xfId="340" builtinId="8" hidden="1"/>
    <cellStyle name="Lien hypertexte" xfId="336" builtinId="8" hidden="1"/>
    <cellStyle name="Lien hypertexte" xfId="332" builtinId="8" hidden="1"/>
    <cellStyle name="Lien hypertexte" xfId="328" builtinId="8" hidden="1"/>
    <cellStyle name="Lien hypertexte" xfId="324" builtinId="8" hidden="1"/>
    <cellStyle name="Lien hypertexte" xfId="320" builtinId="8" hidden="1"/>
    <cellStyle name="Lien hypertexte" xfId="316" builtinId="8" hidden="1"/>
    <cellStyle name="Lien hypertexte" xfId="312" builtinId="8" hidden="1"/>
    <cellStyle name="Lien hypertexte" xfId="308" builtinId="8" hidden="1"/>
    <cellStyle name="Lien hypertexte" xfId="304" builtinId="8" hidden="1"/>
    <cellStyle name="Lien hypertexte" xfId="300" builtinId="8" hidden="1"/>
    <cellStyle name="Lien hypertexte" xfId="296" builtinId="8" hidden="1"/>
    <cellStyle name="Lien hypertexte" xfId="292" builtinId="8" hidden="1"/>
    <cellStyle name="Lien hypertexte" xfId="288" builtinId="8" hidden="1"/>
    <cellStyle name="Lien hypertexte" xfId="284" builtinId="8" hidden="1"/>
    <cellStyle name="Lien hypertexte" xfId="280" builtinId="8" hidden="1"/>
    <cellStyle name="Lien hypertexte" xfId="276" builtinId="8" hidden="1"/>
    <cellStyle name="Lien hypertexte" xfId="272" builtinId="8" hidden="1"/>
    <cellStyle name="Lien hypertexte" xfId="268" builtinId="8" hidden="1"/>
    <cellStyle name="Lien hypertexte" xfId="264" builtinId="8" hidden="1"/>
    <cellStyle name="Lien hypertexte" xfId="260" builtinId="8" hidden="1"/>
    <cellStyle name="Lien hypertexte" xfId="256" builtinId="8" hidden="1"/>
    <cellStyle name="Lien hypertexte" xfId="252" builtinId="8" hidden="1"/>
    <cellStyle name="Lien hypertexte" xfId="248" builtinId="8" hidden="1"/>
    <cellStyle name="Lien hypertexte" xfId="244" builtinId="8" hidden="1"/>
    <cellStyle name="Lien hypertexte" xfId="240" builtinId="8" hidden="1"/>
    <cellStyle name="Lien hypertexte" xfId="236" builtinId="8" hidden="1"/>
    <cellStyle name="Lien hypertexte" xfId="232" builtinId="8" hidden="1"/>
    <cellStyle name="Lien hypertexte" xfId="228" builtinId="8" hidden="1"/>
    <cellStyle name="Lien hypertexte" xfId="224" builtinId="8" hidden="1"/>
    <cellStyle name="Lien hypertexte" xfId="220" builtinId="8" hidden="1"/>
    <cellStyle name="Lien hypertexte" xfId="216" builtinId="8" hidden="1"/>
    <cellStyle name="Lien hypertexte" xfId="212" builtinId="8" hidden="1"/>
    <cellStyle name="Lien hypertexte" xfId="208" builtinId="8" hidden="1"/>
    <cellStyle name="Lien hypertexte" xfId="204" builtinId="8" hidden="1"/>
    <cellStyle name="Lien hypertexte" xfId="200" builtinId="8" hidden="1"/>
    <cellStyle name="Lien hypertexte" xfId="196" builtinId="8" hidden="1"/>
    <cellStyle name="Lien hypertexte" xfId="192" builtinId="8" hidden="1"/>
    <cellStyle name="Lien hypertexte" xfId="188" builtinId="8" hidden="1"/>
    <cellStyle name="Lien hypertexte" xfId="184" builtinId="8" hidden="1"/>
    <cellStyle name="Lien hypertexte" xfId="180" builtinId="8" hidden="1"/>
    <cellStyle name="Lien hypertexte" xfId="176" builtinId="8" hidden="1"/>
    <cellStyle name="Lien hypertexte" xfId="172" builtinId="8" hidden="1"/>
    <cellStyle name="Lien hypertexte" xfId="168" builtinId="8" hidden="1"/>
    <cellStyle name="Lien hypertexte" xfId="164" builtinId="8" hidden="1"/>
    <cellStyle name="Lien hypertexte" xfId="160" builtinId="8" hidden="1"/>
    <cellStyle name="Lien hypertexte" xfId="156" builtinId="8" hidden="1"/>
    <cellStyle name="Lien hypertexte" xfId="152" builtinId="8" hidden="1"/>
    <cellStyle name="Lien hypertexte" xfId="148" builtinId="8" hidden="1"/>
    <cellStyle name="Lien hypertexte" xfId="144" builtinId="8" hidden="1"/>
    <cellStyle name="Lien hypertexte" xfId="140" builtinId="8" hidden="1"/>
    <cellStyle name="Lien hypertexte" xfId="136" builtinId="8" hidden="1"/>
    <cellStyle name="Lien hypertexte" xfId="132" builtinId="8" hidden="1"/>
    <cellStyle name="Lien hypertexte" xfId="128" builtinId="8" hidden="1"/>
    <cellStyle name="Lien hypertexte" xfId="124" builtinId="8" hidden="1"/>
    <cellStyle name="Lien hypertexte" xfId="120" builtinId="8" hidden="1"/>
    <cellStyle name="Lien hypertexte" xfId="116" builtinId="8" hidden="1"/>
    <cellStyle name="Lien hypertexte" xfId="112" builtinId="8" hidden="1"/>
    <cellStyle name="Lien hypertexte" xfId="108" builtinId="8" hidden="1"/>
    <cellStyle name="Lien hypertexte" xfId="104" builtinId="8" hidden="1"/>
    <cellStyle name="Lien hypertexte" xfId="46" builtinId="8" hidden="1"/>
    <cellStyle name="Lien hypertexte" xfId="50" builtinId="8" hidden="1"/>
    <cellStyle name="Lien hypertexte" xfId="52" builtinId="8" hidden="1"/>
    <cellStyle name="Lien hypertexte" xfId="54" builtinId="8" hidden="1"/>
    <cellStyle name="Lien hypertexte" xfId="58" builtinId="8" hidden="1"/>
    <cellStyle name="Lien hypertexte" xfId="60" builtinId="8" hidden="1"/>
    <cellStyle name="Lien hypertexte" xfId="62" builtinId="8" hidden="1"/>
    <cellStyle name="Lien hypertexte" xfId="66" builtinId="8" hidden="1"/>
    <cellStyle name="Lien hypertexte" xfId="68" builtinId="8" hidden="1"/>
    <cellStyle name="Lien hypertexte" xfId="70" builtinId="8" hidden="1"/>
    <cellStyle name="Lien hypertexte" xfId="74" builtinId="8" hidden="1"/>
    <cellStyle name="Lien hypertexte" xfId="76" builtinId="8" hidden="1"/>
    <cellStyle name="Lien hypertexte" xfId="78" builtinId="8" hidden="1"/>
    <cellStyle name="Lien hypertexte" xfId="82" builtinId="8" hidden="1"/>
    <cellStyle name="Lien hypertexte" xfId="84" builtinId="8" hidden="1"/>
    <cellStyle name="Lien hypertexte" xfId="86" builtinId="8" hidden="1"/>
    <cellStyle name="Lien hypertexte" xfId="90" builtinId="8" hidden="1"/>
    <cellStyle name="Lien hypertexte" xfId="92" builtinId="8" hidden="1"/>
    <cellStyle name="Lien hypertexte" xfId="94" builtinId="8" hidden="1"/>
    <cellStyle name="Lien hypertexte" xfId="98" builtinId="8" hidden="1"/>
    <cellStyle name="Lien hypertexte" xfId="100" builtinId="8" hidden="1"/>
    <cellStyle name="Lien hypertexte" xfId="102" builtinId="8" hidden="1"/>
    <cellStyle name="Lien hypertexte" xfId="96" builtinId="8" hidden="1"/>
    <cellStyle name="Lien hypertexte" xfId="88" builtinId="8" hidden="1"/>
    <cellStyle name="Lien hypertexte" xfId="80" builtinId="8" hidden="1"/>
    <cellStyle name="Lien hypertexte" xfId="72" builtinId="8" hidden="1"/>
    <cellStyle name="Lien hypertexte" xfId="64" builtinId="8" hidden="1"/>
    <cellStyle name="Lien hypertexte" xfId="56" builtinId="8" hidden="1"/>
    <cellStyle name="Lien hypertexte" xfId="4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2" builtinId="8" hidden="1"/>
    <cellStyle name="Lien hypertexte" xfId="44" builtinId="8" hidden="1"/>
    <cellStyle name="Lien hypertexte" xfId="40" builtinId="8" hidden="1"/>
    <cellStyle name="Lien hypertexte" xfId="22" builtinId="8" hidden="1"/>
    <cellStyle name="Lien hypertexte" xfId="26" builtinId="8" hidden="1"/>
    <cellStyle name="Lien hypertexte" xfId="28" builtinId="8" hidden="1"/>
    <cellStyle name="Lien hypertexte" xfId="24" builtinId="8" hidden="1"/>
    <cellStyle name="Lien hypertexte" xfId="20" builtinId="8" hidden="1"/>
    <cellStyle name="Lien hypertexte" xfId="18" builtinId="8" hidden="1"/>
    <cellStyle name="Lien hypertexte" xfId="708" builtinId="8"/>
    <cellStyle name="Lien hypertexte 2" xfId="977" xr:uid="{263FCD27-A66A-422D-9AFE-4B96F1660D1D}"/>
    <cellStyle name="Lien hypertexte 3" xfId="982" xr:uid="{D30CDF6D-142A-4524-BF90-E6D23D556DD2}"/>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5" builtinId="9" hidden="1"/>
    <cellStyle name="Lien hypertexte visité" xfId="687" builtinId="9" hidden="1"/>
    <cellStyle name="Lien hypertexte visité" xfId="689" builtinId="9" hidden="1"/>
    <cellStyle name="Lien hypertexte visité" xfId="691" builtinId="9" hidden="1"/>
    <cellStyle name="Lien hypertexte visité" xfId="693" builtinId="9" hidden="1"/>
    <cellStyle name="Lien hypertexte visité" xfId="695" builtinId="9" hidden="1"/>
    <cellStyle name="Lien hypertexte visité" xfId="697" builtinId="9" hidden="1"/>
    <cellStyle name="Lien hypertexte visité" xfId="701" builtinId="9" hidden="1"/>
    <cellStyle name="Lien hypertexte visité" xfId="705" builtinId="9" hidden="1"/>
    <cellStyle name="Lien hypertexte visité" xfId="710" builtinId="9" hidden="1"/>
    <cellStyle name="Lien hypertexte visité" xfId="712" builtinId="9" hidden="1"/>
    <cellStyle name="Lien hypertexte visité" xfId="714" builtinId="9" hidden="1"/>
    <cellStyle name="Lien hypertexte visité" xfId="716" builtinId="9" hidden="1"/>
    <cellStyle name="Lien hypertexte visité" xfId="718" builtinId="9" hidden="1"/>
    <cellStyle name="Lien hypertexte visité" xfId="720" builtinId="9" hidden="1"/>
    <cellStyle name="Lien hypertexte visité" xfId="722" builtinId="9" hidden="1"/>
    <cellStyle name="Lien hypertexte visité" xfId="724" builtinId="9" hidden="1"/>
    <cellStyle name="Lien hypertexte visité" xfId="726" builtinId="9" hidden="1"/>
    <cellStyle name="Lien hypertexte visité" xfId="728" builtinId="9" hidden="1"/>
    <cellStyle name="Lien hypertexte visité" xfId="730" builtinId="9" hidden="1"/>
    <cellStyle name="Lien hypertexte visité" xfId="732" builtinId="9" hidden="1"/>
    <cellStyle name="Lien hypertexte visité" xfId="734" builtinId="9" hidden="1"/>
    <cellStyle name="Lien hypertexte visité" xfId="736" builtinId="9" hidden="1"/>
    <cellStyle name="Lien hypertexte visité" xfId="738" builtinId="9" hidden="1"/>
    <cellStyle name="Lien hypertexte visité" xfId="740" builtinId="9" hidden="1"/>
    <cellStyle name="Lien hypertexte visité" xfId="742" builtinId="9" hidden="1"/>
    <cellStyle name="Lien hypertexte visité" xfId="744" builtinId="9" hidden="1"/>
    <cellStyle name="Lien hypertexte visité" xfId="746" builtinId="9" hidden="1"/>
    <cellStyle name="Lien hypertexte visité" xfId="748" builtinId="9" hidden="1"/>
    <cellStyle name="Lien hypertexte visité" xfId="750" builtinId="9" hidden="1"/>
    <cellStyle name="Lien hypertexte visité" xfId="752" builtinId="9" hidden="1"/>
    <cellStyle name="Lien hypertexte visité" xfId="754" builtinId="9" hidden="1"/>
    <cellStyle name="Lien hypertexte visité" xfId="756" builtinId="9" hidden="1"/>
    <cellStyle name="Lien hypertexte visité" xfId="758" builtinId="9" hidden="1"/>
    <cellStyle name="Lien hypertexte visité" xfId="760" builtinId="9" hidden="1"/>
    <cellStyle name="Lien hypertexte visité" xfId="762" builtinId="9" hidden="1"/>
    <cellStyle name="Lien hypertexte visité" xfId="764" builtinId="9" hidden="1"/>
    <cellStyle name="Lien hypertexte visité" xfId="766" builtinId="9" hidden="1"/>
    <cellStyle name="Lien hypertexte visité" xfId="768" builtinId="9" hidden="1"/>
    <cellStyle name="Lien hypertexte visité" xfId="770" builtinId="9" hidden="1"/>
    <cellStyle name="Lien hypertexte visité" xfId="772" builtinId="9" hidden="1"/>
    <cellStyle name="Lien hypertexte visité" xfId="774" builtinId="9" hidden="1"/>
    <cellStyle name="Lien hypertexte visité" xfId="776" builtinId="9" hidden="1"/>
    <cellStyle name="Lien hypertexte visité" xfId="778" builtinId="9" hidden="1"/>
    <cellStyle name="Lien hypertexte visité" xfId="780" builtinId="9" hidden="1"/>
    <cellStyle name="Lien hypertexte visité" xfId="782" builtinId="9" hidden="1"/>
    <cellStyle name="Lien hypertexte visité" xfId="784" builtinId="9" hidden="1"/>
    <cellStyle name="Lien hypertexte visité" xfId="786" builtinId="9" hidden="1"/>
    <cellStyle name="Lien hypertexte visité" xfId="788" builtinId="9" hidden="1"/>
    <cellStyle name="Lien hypertexte visité" xfId="790" builtinId="9" hidden="1"/>
    <cellStyle name="Lien hypertexte visité" xfId="792" builtinId="9" hidden="1"/>
    <cellStyle name="Lien hypertexte visité" xfId="794" builtinId="9" hidden="1"/>
    <cellStyle name="Lien hypertexte visité" xfId="796" builtinId="9" hidden="1"/>
    <cellStyle name="Lien hypertexte visité" xfId="798" builtinId="9" hidden="1"/>
    <cellStyle name="Lien hypertexte visité" xfId="800" builtinId="9" hidden="1"/>
    <cellStyle name="Lien hypertexte visité" xfId="802" builtinId="9" hidden="1"/>
    <cellStyle name="Lien hypertexte visité" xfId="804" builtinId="9" hidden="1"/>
    <cellStyle name="Lien hypertexte visité" xfId="806" builtinId="9" hidden="1"/>
    <cellStyle name="Lien hypertexte visité" xfId="808" builtinId="9" hidden="1"/>
    <cellStyle name="Lien hypertexte visité" xfId="810" builtinId="9" hidden="1"/>
    <cellStyle name="Lien hypertexte visité" xfId="812" builtinId="9" hidden="1"/>
    <cellStyle name="Lien hypertexte visité" xfId="814" builtinId="9" hidden="1"/>
    <cellStyle name="Lien hypertexte visité" xfId="816" builtinId="9" hidden="1"/>
    <cellStyle name="Lien hypertexte visité" xfId="818" builtinId="9" hidden="1"/>
    <cellStyle name="Lien hypertexte visité" xfId="820" builtinId="9" hidden="1"/>
    <cellStyle name="Lien hypertexte visité" xfId="822" builtinId="9" hidden="1"/>
    <cellStyle name="Lien hypertexte visité" xfId="824" builtinId="9" hidden="1"/>
    <cellStyle name="Lien hypertexte visité" xfId="826" builtinId="9" hidden="1"/>
    <cellStyle name="Lien hypertexte visité" xfId="828" builtinId="9" hidden="1"/>
    <cellStyle name="Lien hypertexte visité" xfId="830" builtinId="9" hidden="1"/>
    <cellStyle name="Lien hypertexte visité" xfId="832" builtinId="9" hidden="1"/>
    <cellStyle name="Lien hypertexte visité" xfId="834" builtinId="9" hidden="1"/>
    <cellStyle name="Lien hypertexte visité" xfId="836" builtinId="9" hidden="1"/>
    <cellStyle name="Lien hypertexte visité" xfId="838" builtinId="9" hidden="1"/>
    <cellStyle name="Lien hypertexte visité" xfId="840" builtinId="9" hidden="1"/>
    <cellStyle name="Lien hypertexte visité" xfId="842" builtinId="9" hidden="1"/>
    <cellStyle name="Lien hypertexte visité" xfId="844" builtinId="9" hidden="1"/>
    <cellStyle name="Lien hypertexte visité" xfId="846" builtinId="9" hidden="1"/>
    <cellStyle name="Lien hypertexte visité" xfId="848" builtinId="9" hidden="1"/>
    <cellStyle name="Lien hypertexte visité" xfId="850" builtinId="9" hidden="1"/>
    <cellStyle name="Lien hypertexte visité" xfId="852" builtinId="9" hidden="1"/>
    <cellStyle name="Lien hypertexte visité" xfId="854" builtinId="9" hidden="1"/>
    <cellStyle name="Lien hypertexte visité" xfId="856" builtinId="9" hidden="1"/>
    <cellStyle name="Lien hypertexte visité" xfId="858" builtinId="9" hidden="1"/>
    <cellStyle name="Lien hypertexte visité" xfId="860" builtinId="9" hidden="1"/>
    <cellStyle name="Lien hypertexte visité" xfId="862" builtinId="9" hidden="1"/>
    <cellStyle name="Lien hypertexte visité" xfId="864" builtinId="9" hidden="1"/>
    <cellStyle name="Lien hypertexte visité" xfId="866" builtinId="9" hidden="1"/>
    <cellStyle name="Lien hypertexte visité" xfId="868" builtinId="9" hidden="1"/>
    <cellStyle name="Lien hypertexte visité" xfId="870" builtinId="9" hidden="1"/>
    <cellStyle name="Lien hypertexte visité" xfId="872" builtinId="9" hidden="1"/>
    <cellStyle name="Lien hypertexte visité" xfId="874" builtinId="9" hidden="1"/>
    <cellStyle name="Lien hypertexte visité" xfId="876" builtinId="9" hidden="1"/>
    <cellStyle name="Lien hypertexte visité" xfId="878" builtinId="9" hidden="1"/>
    <cellStyle name="Lien hypertexte visité" xfId="880" builtinId="9" hidden="1"/>
    <cellStyle name="Lien hypertexte visité" xfId="882" builtinId="9" hidden="1"/>
    <cellStyle name="Lien hypertexte visité" xfId="884" builtinId="9" hidden="1"/>
    <cellStyle name="Lien hypertexte visité" xfId="886" builtinId="9" hidden="1"/>
    <cellStyle name="Lien hypertexte visité" xfId="888" builtinId="9" hidden="1"/>
    <cellStyle name="Lien hypertexte visité" xfId="890" builtinId="9" hidden="1"/>
    <cellStyle name="Lien hypertexte visité" xfId="892" builtinId="9" hidden="1"/>
    <cellStyle name="Lien hypertexte visité" xfId="894" builtinId="9" hidden="1"/>
    <cellStyle name="Lien hypertexte visité" xfId="896" builtinId="9" hidden="1"/>
    <cellStyle name="Lien hypertexte visité" xfId="898" builtinId="9" hidden="1"/>
    <cellStyle name="Lien hypertexte visité" xfId="900" builtinId="9" hidden="1"/>
    <cellStyle name="Lien hypertexte visité" xfId="902" builtinId="9" hidden="1"/>
    <cellStyle name="Lien hypertexte visité" xfId="904" builtinId="9" hidden="1"/>
    <cellStyle name="Lien hypertexte visité" xfId="906" builtinId="9" hidden="1"/>
    <cellStyle name="Lien hypertexte visité" xfId="908" builtinId="9" hidden="1"/>
    <cellStyle name="Lien hypertexte visité" xfId="910" builtinId="9" hidden="1"/>
    <cellStyle name="Lien hypertexte visité" xfId="912" builtinId="9" hidden="1"/>
    <cellStyle name="Lien hypertexte visité" xfId="914" builtinId="9" hidden="1"/>
    <cellStyle name="Lien hypertexte visité" xfId="916" builtinId="9" hidden="1"/>
    <cellStyle name="Lien hypertexte visité" xfId="918" builtinId="9" hidden="1"/>
    <cellStyle name="Lien hypertexte visité" xfId="920" builtinId="9" hidden="1"/>
    <cellStyle name="Lien hypertexte visité" xfId="922" builtinId="9" hidden="1"/>
    <cellStyle name="Lien hypertexte visité" xfId="924" builtinId="9" hidden="1"/>
    <cellStyle name="Lien hypertexte visité" xfId="926" builtinId="9" hidden="1"/>
    <cellStyle name="Lien hypertexte visité" xfId="928" builtinId="9" hidden="1"/>
    <cellStyle name="Lien hypertexte visité" xfId="930" builtinId="9" hidden="1"/>
    <cellStyle name="Lien hypertexte visité" xfId="932" builtinId="9" hidden="1"/>
    <cellStyle name="Lien hypertexte visité" xfId="934" builtinId="9" hidden="1"/>
    <cellStyle name="Lien hypertexte visité" xfId="936" builtinId="9" hidden="1"/>
    <cellStyle name="Lien hypertexte visité" xfId="938" builtinId="9" hidden="1"/>
    <cellStyle name="Lien hypertexte visité" xfId="940" builtinId="9" hidden="1"/>
    <cellStyle name="Lien hypertexte visité" xfId="944" builtinId="9" hidden="1"/>
    <cellStyle name="Lien hypertexte visité" xfId="946" builtinId="9" hidden="1"/>
    <cellStyle name="Lien hypertexte visité" xfId="949" builtinId="9" hidden="1"/>
    <cellStyle name="Lien hypertexte visité" xfId="952" builtinId="9" hidden="1"/>
    <cellStyle name="Lien hypertexte visité" xfId="954" builtinId="9" hidden="1"/>
    <cellStyle name="Lien hypertexte visité" xfId="956" builtinId="9" hidden="1"/>
    <cellStyle name="Lien hypertexte visité" xfId="955" builtinId="9" hidden="1"/>
    <cellStyle name="Lien hypertexte visité" xfId="953" builtinId="9" hidden="1"/>
    <cellStyle name="Lien hypertexte visité" xfId="951" builtinId="9" hidden="1"/>
    <cellStyle name="Lien hypertexte visité" xfId="947" builtinId="9" hidden="1"/>
    <cellStyle name="Lien hypertexte visité" xfId="945" builtinId="9" hidden="1"/>
    <cellStyle name="Lien hypertexte visité" xfId="943" builtinId="9" hidden="1"/>
    <cellStyle name="Lien hypertexte visité" xfId="939" builtinId="9" hidden="1"/>
    <cellStyle name="Lien hypertexte visité" xfId="937" builtinId="9" hidden="1"/>
    <cellStyle name="Lien hypertexte visité" xfId="935" builtinId="9" hidden="1"/>
    <cellStyle name="Lien hypertexte visité" xfId="933" builtinId="9" hidden="1"/>
    <cellStyle name="Lien hypertexte visité" xfId="931" builtinId="9" hidden="1"/>
    <cellStyle name="Lien hypertexte visité" xfId="929" builtinId="9" hidden="1"/>
    <cellStyle name="Lien hypertexte visité" xfId="927" builtinId="9" hidden="1"/>
    <cellStyle name="Lien hypertexte visité" xfId="925" builtinId="9" hidden="1"/>
    <cellStyle name="Lien hypertexte visité" xfId="923" builtinId="9" hidden="1"/>
    <cellStyle name="Lien hypertexte visité" xfId="921" builtinId="9" hidden="1"/>
    <cellStyle name="Lien hypertexte visité" xfId="919" builtinId="9" hidden="1"/>
    <cellStyle name="Lien hypertexte visité" xfId="917" builtinId="9" hidden="1"/>
    <cellStyle name="Lien hypertexte visité" xfId="915" builtinId="9" hidden="1"/>
    <cellStyle name="Lien hypertexte visité" xfId="913" builtinId="9" hidden="1"/>
    <cellStyle name="Lien hypertexte visité" xfId="911" builtinId="9" hidden="1"/>
    <cellStyle name="Lien hypertexte visité" xfId="909" builtinId="9" hidden="1"/>
    <cellStyle name="Lien hypertexte visité" xfId="907" builtinId="9" hidden="1"/>
    <cellStyle name="Lien hypertexte visité" xfId="905" builtinId="9" hidden="1"/>
    <cellStyle name="Lien hypertexte visité" xfId="903" builtinId="9" hidden="1"/>
    <cellStyle name="Lien hypertexte visité" xfId="901" builtinId="9" hidden="1"/>
    <cellStyle name="Lien hypertexte visité" xfId="899" builtinId="9" hidden="1"/>
    <cellStyle name="Lien hypertexte visité" xfId="897" builtinId="9" hidden="1"/>
    <cellStyle name="Lien hypertexte visité" xfId="895" builtinId="9" hidden="1"/>
    <cellStyle name="Lien hypertexte visité" xfId="893" builtinId="9" hidden="1"/>
    <cellStyle name="Lien hypertexte visité" xfId="891" builtinId="9" hidden="1"/>
    <cellStyle name="Lien hypertexte visité" xfId="889" builtinId="9" hidden="1"/>
    <cellStyle name="Lien hypertexte visité" xfId="887" builtinId="9" hidden="1"/>
    <cellStyle name="Lien hypertexte visité" xfId="885" builtinId="9" hidden="1"/>
    <cellStyle name="Lien hypertexte visité" xfId="883" builtinId="9" hidden="1"/>
    <cellStyle name="Lien hypertexte visité" xfId="881" builtinId="9" hidden="1"/>
    <cellStyle name="Lien hypertexte visité" xfId="879" builtinId="9" hidden="1"/>
    <cellStyle name="Lien hypertexte visité" xfId="877" builtinId="9" hidden="1"/>
    <cellStyle name="Lien hypertexte visité" xfId="875" builtinId="9" hidden="1"/>
    <cellStyle name="Lien hypertexte visité" xfId="873" builtinId="9" hidden="1"/>
    <cellStyle name="Lien hypertexte visité" xfId="871" builtinId="9" hidden="1"/>
    <cellStyle name="Lien hypertexte visité" xfId="869" builtinId="9" hidden="1"/>
    <cellStyle name="Lien hypertexte visité" xfId="867" builtinId="9" hidden="1"/>
    <cellStyle name="Lien hypertexte visité" xfId="865" builtinId="9" hidden="1"/>
    <cellStyle name="Lien hypertexte visité" xfId="863" builtinId="9" hidden="1"/>
    <cellStyle name="Lien hypertexte visité" xfId="861" builtinId="9" hidden="1"/>
    <cellStyle name="Lien hypertexte visité" xfId="859" builtinId="9" hidden="1"/>
    <cellStyle name="Lien hypertexte visité" xfId="857" builtinId="9" hidden="1"/>
    <cellStyle name="Lien hypertexte visité" xfId="855" builtinId="9" hidden="1"/>
    <cellStyle name="Lien hypertexte visité" xfId="853" builtinId="9" hidden="1"/>
    <cellStyle name="Lien hypertexte visité" xfId="851" builtinId="9" hidden="1"/>
    <cellStyle name="Lien hypertexte visité" xfId="849" builtinId="9" hidden="1"/>
    <cellStyle name="Lien hypertexte visité" xfId="847" builtinId="9" hidden="1"/>
    <cellStyle name="Lien hypertexte visité" xfId="845" builtinId="9" hidden="1"/>
    <cellStyle name="Lien hypertexte visité" xfId="843" builtinId="9" hidden="1"/>
    <cellStyle name="Lien hypertexte visité" xfId="841" builtinId="9" hidden="1"/>
    <cellStyle name="Lien hypertexte visité" xfId="839" builtinId="9" hidden="1"/>
    <cellStyle name="Lien hypertexte visité" xfId="837" builtinId="9" hidden="1"/>
    <cellStyle name="Lien hypertexte visité" xfId="835" builtinId="9" hidden="1"/>
    <cellStyle name="Lien hypertexte visité" xfId="833" builtinId="9" hidden="1"/>
    <cellStyle name="Lien hypertexte visité" xfId="831" builtinId="9" hidden="1"/>
    <cellStyle name="Lien hypertexte visité" xfId="829" builtinId="9" hidden="1"/>
    <cellStyle name="Lien hypertexte visité" xfId="827" builtinId="9" hidden="1"/>
    <cellStyle name="Lien hypertexte visité" xfId="825" builtinId="9" hidden="1"/>
    <cellStyle name="Lien hypertexte visité" xfId="823" builtinId="9" hidden="1"/>
    <cellStyle name="Lien hypertexte visité" xfId="821" builtinId="9" hidden="1"/>
    <cellStyle name="Lien hypertexte visité" xfId="819" builtinId="9" hidden="1"/>
    <cellStyle name="Lien hypertexte visité" xfId="817" builtinId="9" hidden="1"/>
    <cellStyle name="Lien hypertexte visité" xfId="815" builtinId="9" hidden="1"/>
    <cellStyle name="Lien hypertexte visité" xfId="813" builtinId="9" hidden="1"/>
    <cellStyle name="Lien hypertexte visité" xfId="811" builtinId="9" hidden="1"/>
    <cellStyle name="Lien hypertexte visité" xfId="809" builtinId="9" hidden="1"/>
    <cellStyle name="Lien hypertexte visité" xfId="807" builtinId="9" hidden="1"/>
    <cellStyle name="Lien hypertexte visité" xfId="805" builtinId="9" hidden="1"/>
    <cellStyle name="Lien hypertexte visité" xfId="803" builtinId="9" hidden="1"/>
    <cellStyle name="Lien hypertexte visité" xfId="801" builtinId="9" hidden="1"/>
    <cellStyle name="Lien hypertexte visité" xfId="799" builtinId="9" hidden="1"/>
    <cellStyle name="Lien hypertexte visité" xfId="797" builtinId="9" hidden="1"/>
    <cellStyle name="Lien hypertexte visité" xfId="795" builtinId="9" hidden="1"/>
    <cellStyle name="Lien hypertexte visité" xfId="793" builtinId="9" hidden="1"/>
    <cellStyle name="Lien hypertexte visité" xfId="791" builtinId="9" hidden="1"/>
    <cellStyle name="Lien hypertexte visité" xfId="789" builtinId="9" hidden="1"/>
    <cellStyle name="Lien hypertexte visité" xfId="787" builtinId="9" hidden="1"/>
    <cellStyle name="Lien hypertexte visité" xfId="785" builtinId="9" hidden="1"/>
    <cellStyle name="Lien hypertexte visité" xfId="783" builtinId="9" hidden="1"/>
    <cellStyle name="Lien hypertexte visité" xfId="781" builtinId="9" hidden="1"/>
    <cellStyle name="Lien hypertexte visité" xfId="779" builtinId="9" hidden="1"/>
    <cellStyle name="Lien hypertexte visité" xfId="777" builtinId="9" hidden="1"/>
    <cellStyle name="Lien hypertexte visité" xfId="775" builtinId="9" hidden="1"/>
    <cellStyle name="Lien hypertexte visité" xfId="773" builtinId="9" hidden="1"/>
    <cellStyle name="Lien hypertexte visité" xfId="771" builtinId="9" hidden="1"/>
    <cellStyle name="Lien hypertexte visité" xfId="769" builtinId="9" hidden="1"/>
    <cellStyle name="Lien hypertexte visité" xfId="767" builtinId="9" hidden="1"/>
    <cellStyle name="Lien hypertexte visité" xfId="765" builtinId="9" hidden="1"/>
    <cellStyle name="Lien hypertexte visité" xfId="763" builtinId="9" hidden="1"/>
    <cellStyle name="Lien hypertexte visité" xfId="761" builtinId="9" hidden="1"/>
    <cellStyle name="Lien hypertexte visité" xfId="759" builtinId="9" hidden="1"/>
    <cellStyle name="Lien hypertexte visité" xfId="757" builtinId="9" hidden="1"/>
    <cellStyle name="Lien hypertexte visité" xfId="755" builtinId="9" hidden="1"/>
    <cellStyle name="Lien hypertexte visité" xfId="753" builtinId="9" hidden="1"/>
    <cellStyle name="Lien hypertexte visité" xfId="751" builtinId="9" hidden="1"/>
    <cellStyle name="Lien hypertexte visité" xfId="749" builtinId="9" hidden="1"/>
    <cellStyle name="Lien hypertexte visité" xfId="747" builtinId="9" hidden="1"/>
    <cellStyle name="Lien hypertexte visité" xfId="745" builtinId="9" hidden="1"/>
    <cellStyle name="Lien hypertexte visité" xfId="743" builtinId="9" hidden="1"/>
    <cellStyle name="Lien hypertexte visité" xfId="741" builtinId="9" hidden="1"/>
    <cellStyle name="Lien hypertexte visité" xfId="739" builtinId="9" hidden="1"/>
    <cellStyle name="Lien hypertexte visité" xfId="737" builtinId="9" hidden="1"/>
    <cellStyle name="Lien hypertexte visité" xfId="735" builtinId="9" hidden="1"/>
    <cellStyle name="Lien hypertexte visité" xfId="733" builtinId="9" hidden="1"/>
    <cellStyle name="Lien hypertexte visité" xfId="731" builtinId="9" hidden="1"/>
    <cellStyle name="Lien hypertexte visité" xfId="729" builtinId="9" hidden="1"/>
    <cellStyle name="Lien hypertexte visité" xfId="727" builtinId="9" hidden="1"/>
    <cellStyle name="Lien hypertexte visité" xfId="725" builtinId="9" hidden="1"/>
    <cellStyle name="Lien hypertexte visité" xfId="723" builtinId="9" hidden="1"/>
    <cellStyle name="Lien hypertexte visité" xfId="721" builtinId="9" hidden="1"/>
    <cellStyle name="Lien hypertexte visité" xfId="719" builtinId="9" hidden="1"/>
    <cellStyle name="Lien hypertexte visité" xfId="717" builtinId="9" hidden="1"/>
    <cellStyle name="Lien hypertexte visité" xfId="715" builtinId="9" hidden="1"/>
    <cellStyle name="Lien hypertexte visité" xfId="713" builtinId="9" hidden="1"/>
    <cellStyle name="Lien hypertexte visité" xfId="711" builtinId="9" hidden="1"/>
    <cellStyle name="Lien hypertexte visité" xfId="709" builtinId="9" hidden="1"/>
    <cellStyle name="Lien hypertexte visité" xfId="703" builtinId="9" hidden="1"/>
    <cellStyle name="Lien hypertexte visité" xfId="699" builtinId="9" hidden="1"/>
    <cellStyle name="Lien hypertexte visité" xfId="696" builtinId="9" hidden="1"/>
    <cellStyle name="Lien hypertexte visité" xfId="694" builtinId="9" hidden="1"/>
    <cellStyle name="Lien hypertexte visité" xfId="692" builtinId="9" hidden="1"/>
    <cellStyle name="Lien hypertexte visité" xfId="690" builtinId="9" hidden="1"/>
    <cellStyle name="Lien hypertexte visité" xfId="688" builtinId="9" hidden="1"/>
    <cellStyle name="Lien hypertexte visité" xfId="686" builtinId="9" hidden="1"/>
    <cellStyle name="Lien hypertexte visité" xfId="684" builtinId="9" hidden="1"/>
    <cellStyle name="Lien hypertexte visité" xfId="682" builtinId="9" hidden="1"/>
    <cellStyle name="Lien hypertexte visité" xfId="680" builtinId="9" hidden="1"/>
    <cellStyle name="Lien hypertexte visité" xfId="678" builtinId="9" hidden="1"/>
    <cellStyle name="Lien hypertexte visité" xfId="676" builtinId="9" hidden="1"/>
    <cellStyle name="Lien hypertexte visité" xfId="674" builtinId="9" hidden="1"/>
    <cellStyle name="Lien hypertexte visité" xfId="672" builtinId="9" hidden="1"/>
    <cellStyle name="Lien hypertexte visité" xfId="670" builtinId="9" hidden="1"/>
    <cellStyle name="Lien hypertexte visité" xfId="668" builtinId="9" hidden="1"/>
    <cellStyle name="Lien hypertexte visité" xfId="666" builtinId="9" hidden="1"/>
    <cellStyle name="Lien hypertexte visité" xfId="664" builtinId="9" hidden="1"/>
    <cellStyle name="Lien hypertexte visité" xfId="662" builtinId="9" hidden="1"/>
    <cellStyle name="Lien hypertexte visité" xfId="660" builtinId="9" hidden="1"/>
    <cellStyle name="Lien hypertexte visité" xfId="658" builtinId="9" hidden="1"/>
    <cellStyle name="Lien hypertexte visité" xfId="656" builtinId="9" hidden="1"/>
    <cellStyle name="Lien hypertexte visité" xfId="654" builtinId="9" hidden="1"/>
    <cellStyle name="Lien hypertexte visité" xfId="652" builtinId="9" hidden="1"/>
    <cellStyle name="Lien hypertexte visité" xfId="650" builtinId="9" hidden="1"/>
    <cellStyle name="Lien hypertexte visité" xfId="648" builtinId="9" hidden="1"/>
    <cellStyle name="Lien hypertexte visité" xfId="646" builtinId="9" hidden="1"/>
    <cellStyle name="Lien hypertexte visité" xfId="644" builtinId="9" hidden="1"/>
    <cellStyle name="Lien hypertexte visité" xfId="642" builtinId="9" hidden="1"/>
    <cellStyle name="Lien hypertexte visité" xfId="640" builtinId="9" hidden="1"/>
    <cellStyle name="Lien hypertexte visité" xfId="638" builtinId="9" hidden="1"/>
    <cellStyle name="Lien hypertexte visité" xfId="636" builtinId="9" hidden="1"/>
    <cellStyle name="Lien hypertexte visité" xfId="634" builtinId="9" hidden="1"/>
    <cellStyle name="Lien hypertexte visité" xfId="632" builtinId="9" hidden="1"/>
    <cellStyle name="Lien hypertexte visité" xfId="630" builtinId="9" hidden="1"/>
    <cellStyle name="Lien hypertexte visité" xfId="628" builtinId="9" hidden="1"/>
    <cellStyle name="Lien hypertexte visité" xfId="626" builtinId="9" hidden="1"/>
    <cellStyle name="Lien hypertexte visité" xfId="624" builtinId="9" hidden="1"/>
    <cellStyle name="Lien hypertexte visité" xfId="622" builtinId="9" hidden="1"/>
    <cellStyle name="Lien hypertexte visité" xfId="620" builtinId="9" hidden="1"/>
    <cellStyle name="Lien hypertexte visité" xfId="618" builtinId="9" hidden="1"/>
    <cellStyle name="Lien hypertexte visité" xfId="616" builtinId="9" hidden="1"/>
    <cellStyle name="Lien hypertexte visité" xfId="614" builtinId="9" hidden="1"/>
    <cellStyle name="Lien hypertexte visité" xfId="612" builtinId="9" hidden="1"/>
    <cellStyle name="Lien hypertexte visité" xfId="610" builtinId="9" hidden="1"/>
    <cellStyle name="Lien hypertexte visité" xfId="608" builtinId="9" hidden="1"/>
    <cellStyle name="Lien hypertexte visité" xfId="606" builtinId="9" hidden="1"/>
    <cellStyle name="Lien hypertexte visité" xfId="604" builtinId="9" hidden="1"/>
    <cellStyle name="Lien hypertexte visité" xfId="602" builtinId="9" hidden="1"/>
    <cellStyle name="Lien hypertexte visité" xfId="600" builtinId="9" hidden="1"/>
    <cellStyle name="Lien hypertexte visité" xfId="598" builtinId="9" hidden="1"/>
    <cellStyle name="Lien hypertexte visité" xfId="596" builtinId="9" hidden="1"/>
    <cellStyle name="Lien hypertexte visité" xfId="594" builtinId="9" hidden="1"/>
    <cellStyle name="Lien hypertexte visité" xfId="592" builtinId="9" hidden="1"/>
    <cellStyle name="Lien hypertexte visité" xfId="590" builtinId="9" hidden="1"/>
    <cellStyle name="Lien hypertexte visité" xfId="588" builtinId="9" hidden="1"/>
    <cellStyle name="Lien hypertexte visité" xfId="586" builtinId="9" hidden="1"/>
    <cellStyle name="Lien hypertexte visité" xfId="584" builtinId="9" hidden="1"/>
    <cellStyle name="Lien hypertexte visité" xfId="582" builtinId="9" hidden="1"/>
    <cellStyle name="Lien hypertexte visité" xfId="580" builtinId="9" hidden="1"/>
    <cellStyle name="Lien hypertexte visité" xfId="578" builtinId="9" hidden="1"/>
    <cellStyle name="Lien hypertexte visité" xfId="576" builtinId="9" hidden="1"/>
    <cellStyle name="Lien hypertexte visité" xfId="574" builtinId="9" hidden="1"/>
    <cellStyle name="Lien hypertexte visité" xfId="572" builtinId="9" hidden="1"/>
    <cellStyle name="Lien hypertexte visité" xfId="570" builtinId="9" hidden="1"/>
    <cellStyle name="Lien hypertexte visité" xfId="568" builtinId="9" hidden="1"/>
    <cellStyle name="Lien hypertexte visité" xfId="566" builtinId="9" hidden="1"/>
    <cellStyle name="Lien hypertexte visité" xfId="564" builtinId="9" hidden="1"/>
    <cellStyle name="Lien hypertexte visité" xfId="562" builtinId="9" hidden="1"/>
    <cellStyle name="Lien hypertexte visité" xfId="560" builtinId="9" hidden="1"/>
    <cellStyle name="Lien hypertexte visité" xfId="558" builtinId="9" hidden="1"/>
    <cellStyle name="Lien hypertexte visité" xfId="556" builtinId="9" hidden="1"/>
    <cellStyle name="Lien hypertexte visité" xfId="554" builtinId="9" hidden="1"/>
    <cellStyle name="Lien hypertexte visité" xfId="552" builtinId="9" hidden="1"/>
    <cellStyle name="Lien hypertexte visité" xfId="550" builtinId="9" hidden="1"/>
    <cellStyle name="Lien hypertexte visité" xfId="548" builtinId="9" hidden="1"/>
    <cellStyle name="Lien hypertexte visité" xfId="546" builtinId="9" hidden="1"/>
    <cellStyle name="Lien hypertexte visité" xfId="544" builtinId="9" hidden="1"/>
    <cellStyle name="Lien hypertexte visité" xfId="542" builtinId="9" hidden="1"/>
    <cellStyle name="Lien hypertexte visité" xfId="540" builtinId="9" hidden="1"/>
    <cellStyle name="Lien hypertexte visité" xfId="538" builtinId="9" hidden="1"/>
    <cellStyle name="Lien hypertexte visité" xfId="536" builtinId="9" hidden="1"/>
    <cellStyle name="Lien hypertexte visité" xfId="534" builtinId="9" hidden="1"/>
    <cellStyle name="Lien hypertexte visité" xfId="532" builtinId="9" hidden="1"/>
    <cellStyle name="Lien hypertexte visité" xfId="530" builtinId="9" hidden="1"/>
    <cellStyle name="Lien hypertexte visité" xfId="528" builtinId="9" hidden="1"/>
    <cellStyle name="Lien hypertexte visité" xfId="526" builtinId="9" hidden="1"/>
    <cellStyle name="Lien hypertexte visité" xfId="524" builtinId="9" hidden="1"/>
    <cellStyle name="Lien hypertexte visité" xfId="522" builtinId="9" hidden="1"/>
    <cellStyle name="Lien hypertexte visité" xfId="520" builtinId="9" hidden="1"/>
    <cellStyle name="Lien hypertexte visité" xfId="518" builtinId="9" hidden="1"/>
    <cellStyle name="Lien hypertexte visité" xfId="516" builtinId="9" hidden="1"/>
    <cellStyle name="Lien hypertexte visité" xfId="514" builtinId="9" hidden="1"/>
    <cellStyle name="Lien hypertexte visité" xfId="512" builtinId="9" hidden="1"/>
    <cellStyle name="Lien hypertexte visité" xfId="510" builtinId="9" hidden="1"/>
    <cellStyle name="Lien hypertexte visité" xfId="508" builtinId="9" hidden="1"/>
    <cellStyle name="Lien hypertexte visité" xfId="506" builtinId="9" hidden="1"/>
    <cellStyle name="Lien hypertexte visité" xfId="504" builtinId="9" hidden="1"/>
    <cellStyle name="Lien hypertexte visité" xfId="502" builtinId="9" hidden="1"/>
    <cellStyle name="Lien hypertexte visité" xfId="500" builtinId="9" hidden="1"/>
    <cellStyle name="Lien hypertexte visité" xfId="498" builtinId="9" hidden="1"/>
    <cellStyle name="Lien hypertexte visité" xfId="496" builtinId="9" hidden="1"/>
    <cellStyle name="Lien hypertexte visité" xfId="494" builtinId="9" hidden="1"/>
    <cellStyle name="Lien hypertexte visité" xfId="492" builtinId="9" hidden="1"/>
    <cellStyle name="Lien hypertexte visité" xfId="490" builtinId="9" hidden="1"/>
    <cellStyle name="Lien hypertexte visité" xfId="488" builtinId="9" hidden="1"/>
    <cellStyle name="Lien hypertexte visité" xfId="486" builtinId="9" hidden="1"/>
    <cellStyle name="Lien hypertexte visité" xfId="484" builtinId="9" hidden="1"/>
    <cellStyle name="Lien hypertexte visité" xfId="482" builtinId="9" hidden="1"/>
    <cellStyle name="Lien hypertexte visité" xfId="480" builtinId="9" hidden="1"/>
    <cellStyle name="Lien hypertexte visité" xfId="478" builtinId="9" hidden="1"/>
    <cellStyle name="Lien hypertexte visité" xfId="476" builtinId="9" hidden="1"/>
    <cellStyle name="Lien hypertexte visité" xfId="474" builtinId="9" hidden="1"/>
    <cellStyle name="Lien hypertexte visité" xfId="472" builtinId="9" hidden="1"/>
    <cellStyle name="Lien hypertexte visité" xfId="470" builtinId="9" hidden="1"/>
    <cellStyle name="Lien hypertexte visité" xfId="468" builtinId="9" hidden="1"/>
    <cellStyle name="Lien hypertexte visité" xfId="466" builtinId="9" hidden="1"/>
    <cellStyle name="Lien hypertexte visité" xfId="464" builtinId="9" hidden="1"/>
    <cellStyle name="Lien hypertexte visité" xfId="462" builtinId="9" hidden="1"/>
    <cellStyle name="Lien hypertexte visité" xfId="460" builtinId="9" hidden="1"/>
    <cellStyle name="Lien hypertexte visité" xfId="458" builtinId="9" hidden="1"/>
    <cellStyle name="Lien hypertexte visité" xfId="456" builtinId="9" hidden="1"/>
    <cellStyle name="Lien hypertexte visité" xfId="454" builtinId="9" hidden="1"/>
    <cellStyle name="Lien hypertexte visité" xfId="452" builtinId="9" hidden="1"/>
    <cellStyle name="Lien hypertexte visité" xfId="450" builtinId="9" hidden="1"/>
    <cellStyle name="Lien hypertexte visité" xfId="448" builtinId="9" hidden="1"/>
    <cellStyle name="Lien hypertexte visité" xfId="446" builtinId="9" hidden="1"/>
    <cellStyle name="Lien hypertexte visité" xfId="444" builtinId="9" hidden="1"/>
    <cellStyle name="Lien hypertexte visité" xfId="442" builtinId="9" hidden="1"/>
    <cellStyle name="Lien hypertexte visité" xfId="440" builtinId="9" hidden="1"/>
    <cellStyle name="Lien hypertexte visité" xfId="438" builtinId="9" hidden="1"/>
    <cellStyle name="Lien hypertexte visité" xfId="436" builtinId="9" hidden="1"/>
    <cellStyle name="Lien hypertexte visité" xfId="434" builtinId="9" hidden="1"/>
    <cellStyle name="Lien hypertexte visité" xfId="432" builtinId="9" hidden="1"/>
    <cellStyle name="Lien hypertexte visité" xfId="430" builtinId="9" hidden="1"/>
    <cellStyle name="Lien hypertexte visité" xfId="428" builtinId="9" hidden="1"/>
    <cellStyle name="Lien hypertexte visité" xfId="426" builtinId="9" hidden="1"/>
    <cellStyle name="Lien hypertexte visité" xfId="424" builtinId="9" hidden="1"/>
    <cellStyle name="Lien hypertexte visité" xfId="422" builtinId="9" hidden="1"/>
    <cellStyle name="Lien hypertexte visité" xfId="420" builtinId="9" hidden="1"/>
    <cellStyle name="Lien hypertexte visité" xfId="418" builtinId="9" hidden="1"/>
    <cellStyle name="Lien hypertexte visité" xfId="169" builtinId="9" hidden="1"/>
    <cellStyle name="Lien hypertexte visité" xfId="171" builtinId="9" hidden="1"/>
    <cellStyle name="Lien hypertexte visité" xfId="173" builtinId="9" hidden="1"/>
    <cellStyle name="Lien hypertexte visité" xfId="177" builtinId="9" hidden="1"/>
    <cellStyle name="Lien hypertexte visité" xfId="179" builtinId="9" hidden="1"/>
    <cellStyle name="Lien hypertexte visité" xfId="181" builtinId="9" hidden="1"/>
    <cellStyle name="Lien hypertexte visité" xfId="185" builtinId="9" hidden="1"/>
    <cellStyle name="Lien hypertexte visité" xfId="187" builtinId="9" hidden="1"/>
    <cellStyle name="Lien hypertexte visité" xfId="189" builtinId="9" hidden="1"/>
    <cellStyle name="Lien hypertexte visité" xfId="193" builtinId="9" hidden="1"/>
    <cellStyle name="Lien hypertexte visité" xfId="195" builtinId="9" hidden="1"/>
    <cellStyle name="Lien hypertexte visité" xfId="197" builtinId="9" hidden="1"/>
    <cellStyle name="Lien hypertexte visité" xfId="201" builtinId="9" hidden="1"/>
    <cellStyle name="Lien hypertexte visité" xfId="203" builtinId="9" hidden="1"/>
    <cellStyle name="Lien hypertexte visité" xfId="205" builtinId="9" hidden="1"/>
    <cellStyle name="Lien hypertexte visité" xfId="209" builtinId="9" hidden="1"/>
    <cellStyle name="Lien hypertexte visité" xfId="211" builtinId="9" hidden="1"/>
    <cellStyle name="Lien hypertexte visité" xfId="213" builtinId="9" hidden="1"/>
    <cellStyle name="Lien hypertexte visité" xfId="217" builtinId="9" hidden="1"/>
    <cellStyle name="Lien hypertexte visité" xfId="219" builtinId="9" hidden="1"/>
    <cellStyle name="Lien hypertexte visité" xfId="221" builtinId="9" hidden="1"/>
    <cellStyle name="Lien hypertexte visité" xfId="225" builtinId="9" hidden="1"/>
    <cellStyle name="Lien hypertexte visité" xfId="227" builtinId="9" hidden="1"/>
    <cellStyle name="Lien hypertexte visité" xfId="229" builtinId="9" hidden="1"/>
    <cellStyle name="Lien hypertexte visité" xfId="233" builtinId="9" hidden="1"/>
    <cellStyle name="Lien hypertexte visité" xfId="235" builtinId="9" hidden="1"/>
    <cellStyle name="Lien hypertexte visité" xfId="237" builtinId="9" hidden="1"/>
    <cellStyle name="Lien hypertexte visité" xfId="241" builtinId="9" hidden="1"/>
    <cellStyle name="Lien hypertexte visité" xfId="243" builtinId="9" hidden="1"/>
    <cellStyle name="Lien hypertexte visité" xfId="245" builtinId="9" hidden="1"/>
    <cellStyle name="Lien hypertexte visité" xfId="249" builtinId="9" hidden="1"/>
    <cellStyle name="Lien hypertexte visité" xfId="251" builtinId="9" hidden="1"/>
    <cellStyle name="Lien hypertexte visité" xfId="253" builtinId="9" hidden="1"/>
    <cellStyle name="Lien hypertexte visité" xfId="257" builtinId="9" hidden="1"/>
    <cellStyle name="Lien hypertexte visité" xfId="259" builtinId="9" hidden="1"/>
    <cellStyle name="Lien hypertexte visité" xfId="261" builtinId="9" hidden="1"/>
    <cellStyle name="Lien hypertexte visité" xfId="265" builtinId="9" hidden="1"/>
    <cellStyle name="Lien hypertexte visité" xfId="267" builtinId="9" hidden="1"/>
    <cellStyle name="Lien hypertexte visité" xfId="269" builtinId="9" hidden="1"/>
    <cellStyle name="Lien hypertexte visité" xfId="273" builtinId="9" hidden="1"/>
    <cellStyle name="Lien hypertexte visité" xfId="275" builtinId="9" hidden="1"/>
    <cellStyle name="Lien hypertexte visité" xfId="277" builtinId="9" hidden="1"/>
    <cellStyle name="Lien hypertexte visité" xfId="281" builtinId="9" hidden="1"/>
    <cellStyle name="Lien hypertexte visité" xfId="283" builtinId="9" hidden="1"/>
    <cellStyle name="Lien hypertexte visité" xfId="285" builtinId="9" hidden="1"/>
    <cellStyle name="Lien hypertexte visité" xfId="289" builtinId="9" hidden="1"/>
    <cellStyle name="Lien hypertexte visité" xfId="291" builtinId="9" hidden="1"/>
    <cellStyle name="Lien hypertexte visité" xfId="293" builtinId="9" hidden="1"/>
    <cellStyle name="Lien hypertexte visité" xfId="297" builtinId="9" hidden="1"/>
    <cellStyle name="Lien hypertexte visité" xfId="299" builtinId="9" hidden="1"/>
    <cellStyle name="Lien hypertexte visité" xfId="301" builtinId="9" hidden="1"/>
    <cellStyle name="Lien hypertexte visité" xfId="305" builtinId="9" hidden="1"/>
    <cellStyle name="Lien hypertexte visité" xfId="307" builtinId="9" hidden="1"/>
    <cellStyle name="Lien hypertexte visité" xfId="309" builtinId="9" hidden="1"/>
    <cellStyle name="Lien hypertexte visité" xfId="313" builtinId="9" hidden="1"/>
    <cellStyle name="Lien hypertexte visité" xfId="315" builtinId="9" hidden="1"/>
    <cellStyle name="Lien hypertexte visité" xfId="317" builtinId="9" hidden="1"/>
    <cellStyle name="Lien hypertexte visité" xfId="321" builtinId="9" hidden="1"/>
    <cellStyle name="Lien hypertexte visité" xfId="323" builtinId="9" hidden="1"/>
    <cellStyle name="Lien hypertexte visité" xfId="325" builtinId="9" hidden="1"/>
    <cellStyle name="Lien hypertexte visité" xfId="329" builtinId="9" hidden="1"/>
    <cellStyle name="Lien hypertexte visité" xfId="331" builtinId="9" hidden="1"/>
    <cellStyle name="Lien hypertexte visité" xfId="333" builtinId="9" hidden="1"/>
    <cellStyle name="Lien hypertexte visité" xfId="337" builtinId="9" hidden="1"/>
    <cellStyle name="Lien hypertexte visité" xfId="339" builtinId="9" hidden="1"/>
    <cellStyle name="Lien hypertexte visité" xfId="341" builtinId="9" hidden="1"/>
    <cellStyle name="Lien hypertexte visité" xfId="345" builtinId="9" hidden="1"/>
    <cellStyle name="Lien hypertexte visité" xfId="347" builtinId="9" hidden="1"/>
    <cellStyle name="Lien hypertexte visité" xfId="349" builtinId="9" hidden="1"/>
    <cellStyle name="Lien hypertexte visité" xfId="353" builtinId="9" hidden="1"/>
    <cellStyle name="Lien hypertexte visité" xfId="355" builtinId="9" hidden="1"/>
    <cellStyle name="Lien hypertexte visité" xfId="357" builtinId="9" hidden="1"/>
    <cellStyle name="Lien hypertexte visité" xfId="361" builtinId="9" hidden="1"/>
    <cellStyle name="Lien hypertexte visité" xfId="363" builtinId="9" hidden="1"/>
    <cellStyle name="Lien hypertexte visité" xfId="365" builtinId="9" hidden="1"/>
    <cellStyle name="Lien hypertexte visité" xfId="369" builtinId="9" hidden="1"/>
    <cellStyle name="Lien hypertexte visité" xfId="370" builtinId="9" hidden="1"/>
    <cellStyle name="Lien hypertexte visité" xfId="371" builtinId="9" hidden="1"/>
    <cellStyle name="Lien hypertexte visité" xfId="373" builtinId="9" hidden="1"/>
    <cellStyle name="Lien hypertexte visité" xfId="374" builtinId="9" hidden="1"/>
    <cellStyle name="Lien hypertexte visité" xfId="375" builtinId="9" hidden="1"/>
    <cellStyle name="Lien hypertexte visité" xfId="377" builtinId="9" hidden="1"/>
    <cellStyle name="Lien hypertexte visité" xfId="378" builtinId="9" hidden="1"/>
    <cellStyle name="Lien hypertexte visité" xfId="379" builtinId="9" hidden="1"/>
    <cellStyle name="Lien hypertexte visité" xfId="381" builtinId="9" hidden="1"/>
    <cellStyle name="Lien hypertexte visité" xfId="382" builtinId="9" hidden="1"/>
    <cellStyle name="Lien hypertexte visité" xfId="383" builtinId="9" hidden="1"/>
    <cellStyle name="Lien hypertexte visité" xfId="385" builtinId="9" hidden="1"/>
    <cellStyle name="Lien hypertexte visité" xfId="386" builtinId="9" hidden="1"/>
    <cellStyle name="Lien hypertexte visité" xfId="387" builtinId="9" hidden="1"/>
    <cellStyle name="Lien hypertexte visité" xfId="389" builtinId="9" hidden="1"/>
    <cellStyle name="Lien hypertexte visité" xfId="390" builtinId="9" hidden="1"/>
    <cellStyle name="Lien hypertexte visité" xfId="391" builtinId="9" hidden="1"/>
    <cellStyle name="Lien hypertexte visité" xfId="393" builtinId="9" hidden="1"/>
    <cellStyle name="Lien hypertexte visité" xfId="394" builtinId="9" hidden="1"/>
    <cellStyle name="Lien hypertexte visité" xfId="395" builtinId="9" hidden="1"/>
    <cellStyle name="Lien hypertexte visité" xfId="397" builtinId="9" hidden="1"/>
    <cellStyle name="Lien hypertexte visité" xfId="398" builtinId="9" hidden="1"/>
    <cellStyle name="Lien hypertexte visité" xfId="399" builtinId="9" hidden="1"/>
    <cellStyle name="Lien hypertexte visité" xfId="401" builtinId="9" hidden="1"/>
    <cellStyle name="Lien hypertexte visité" xfId="402" builtinId="9" hidden="1"/>
    <cellStyle name="Lien hypertexte visité" xfId="403" builtinId="9" hidden="1"/>
    <cellStyle name="Lien hypertexte visité" xfId="405" builtinId="9" hidden="1"/>
    <cellStyle name="Lien hypertexte visité" xfId="406" builtinId="9" hidden="1"/>
    <cellStyle name="Lien hypertexte visité" xfId="407" builtinId="9" hidden="1"/>
    <cellStyle name="Lien hypertexte visité" xfId="409" builtinId="9" hidden="1"/>
    <cellStyle name="Lien hypertexte visité" xfId="410" builtinId="9" hidden="1"/>
    <cellStyle name="Lien hypertexte visité" xfId="411" builtinId="9" hidden="1"/>
    <cellStyle name="Lien hypertexte visité" xfId="413" builtinId="9" hidden="1"/>
    <cellStyle name="Lien hypertexte visité" xfId="414" builtinId="9" hidden="1"/>
    <cellStyle name="Lien hypertexte visité" xfId="415" builtinId="9" hidden="1"/>
    <cellStyle name="Lien hypertexte visité" xfId="417" builtinId="9" hidden="1"/>
    <cellStyle name="Lien hypertexte visité" xfId="416" builtinId="9" hidden="1"/>
    <cellStyle name="Lien hypertexte visité" xfId="412" builtinId="9" hidden="1"/>
    <cellStyle name="Lien hypertexte visité" xfId="408" builtinId="9" hidden="1"/>
    <cellStyle name="Lien hypertexte visité" xfId="404" builtinId="9" hidden="1"/>
    <cellStyle name="Lien hypertexte visité" xfId="400" builtinId="9" hidden="1"/>
    <cellStyle name="Lien hypertexte visité" xfId="396" builtinId="9" hidden="1"/>
    <cellStyle name="Lien hypertexte visité" xfId="392" builtinId="9" hidden="1"/>
    <cellStyle name="Lien hypertexte visité" xfId="388" builtinId="9" hidden="1"/>
    <cellStyle name="Lien hypertexte visité" xfId="384" builtinId="9" hidden="1"/>
    <cellStyle name="Lien hypertexte visité" xfId="380" builtinId="9" hidden="1"/>
    <cellStyle name="Lien hypertexte visité" xfId="376" builtinId="9" hidden="1"/>
    <cellStyle name="Lien hypertexte visité" xfId="372" builtinId="9" hidden="1"/>
    <cellStyle name="Lien hypertexte visité" xfId="368" builtinId="9" hidden="1"/>
    <cellStyle name="Lien hypertexte visité" xfId="359" builtinId="9" hidden="1"/>
    <cellStyle name="Lien hypertexte visité" xfId="351" builtinId="9" hidden="1"/>
    <cellStyle name="Lien hypertexte visité" xfId="343" builtinId="9" hidden="1"/>
    <cellStyle name="Lien hypertexte visité" xfId="335" builtinId="9" hidden="1"/>
    <cellStyle name="Lien hypertexte visité" xfId="327" builtinId="9" hidden="1"/>
    <cellStyle name="Lien hypertexte visité" xfId="319" builtinId="9" hidden="1"/>
    <cellStyle name="Lien hypertexte visité" xfId="311" builtinId="9" hidden="1"/>
    <cellStyle name="Lien hypertexte visité" xfId="303" builtinId="9" hidden="1"/>
    <cellStyle name="Lien hypertexte visité" xfId="295" builtinId="9" hidden="1"/>
    <cellStyle name="Lien hypertexte visité" xfId="287" builtinId="9" hidden="1"/>
    <cellStyle name="Lien hypertexte visité" xfId="279" builtinId="9" hidden="1"/>
    <cellStyle name="Lien hypertexte visité" xfId="271" builtinId="9" hidden="1"/>
    <cellStyle name="Lien hypertexte visité" xfId="263" builtinId="9" hidden="1"/>
    <cellStyle name="Lien hypertexte visité" xfId="255" builtinId="9" hidden="1"/>
    <cellStyle name="Lien hypertexte visité" xfId="247" builtinId="9" hidden="1"/>
    <cellStyle name="Lien hypertexte visité" xfId="239" builtinId="9" hidden="1"/>
    <cellStyle name="Lien hypertexte visité" xfId="231" builtinId="9" hidden="1"/>
    <cellStyle name="Lien hypertexte visité" xfId="223" builtinId="9" hidden="1"/>
    <cellStyle name="Lien hypertexte visité" xfId="215" builtinId="9" hidden="1"/>
    <cellStyle name="Lien hypertexte visité" xfId="207" builtinId="9" hidden="1"/>
    <cellStyle name="Lien hypertexte visité" xfId="199" builtinId="9" hidden="1"/>
    <cellStyle name="Lien hypertexte visité" xfId="191" builtinId="9" hidden="1"/>
    <cellStyle name="Lien hypertexte visité" xfId="183" builtinId="9" hidden="1"/>
    <cellStyle name="Lien hypertexte visité" xfId="175" builtinId="9" hidden="1"/>
    <cellStyle name="Lien hypertexte visité" xfId="167"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Lien hypertexte visité" xfId="137" builtinId="9" hidden="1"/>
    <cellStyle name="Lien hypertexte visité" xfId="139" builtinId="9" hidden="1"/>
    <cellStyle name="Lien hypertexte visité" xfId="141" builtinId="9" hidden="1"/>
    <cellStyle name="Lien hypertexte visité" xfId="145"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Lien hypertexte visité" xfId="161" builtinId="9" hidden="1"/>
    <cellStyle name="Lien hypertexte visité" xfId="163" builtinId="9" hidden="1"/>
    <cellStyle name="Lien hypertexte visité" xfId="165" builtinId="9" hidden="1"/>
    <cellStyle name="Lien hypertexte visité" xfId="159" builtinId="9" hidden="1"/>
    <cellStyle name="Lien hypertexte visité" xfId="143" builtinId="9" hidden="1"/>
    <cellStyle name="Lien hypertexte visité" xfId="127" builtinId="9" hidden="1"/>
    <cellStyle name="Lien hypertexte visité" xfId="111" builtinId="9" hidden="1"/>
    <cellStyle name="Lien hypertexte visité" xfId="95"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81" builtinId="9" hidden="1"/>
    <cellStyle name="Lien hypertexte visité" xfId="79" builtinId="9" hidden="1"/>
    <cellStyle name="Lien hypertexte visité" xfId="47"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25" builtinId="9" hidden="1"/>
    <cellStyle name="Lien hypertexte visité" xfId="27" builtinId="9" hidden="1"/>
    <cellStyle name="Lien hypertexte visité" xfId="29" builtinId="9" hidden="1"/>
    <cellStyle name="Lien hypertexte visité" xfId="31" builtinId="9" hidden="1"/>
    <cellStyle name="Lien hypertexte visité" xfId="21" builtinId="9" hidden="1"/>
    <cellStyle name="Lien hypertexte visité" xfId="23" builtinId="9" hidden="1"/>
    <cellStyle name="Lien hypertexte visité" xfId="19" builtinId="9" hidden="1"/>
    <cellStyle name="Milliers" xfId="971" builtinId="3"/>
    <cellStyle name="Milliers 2" xfId="980" xr:uid="{72426B12-FAEF-4504-8B1A-FD68CD473B2A}"/>
    <cellStyle name="Milliers 3" xfId="983" xr:uid="{26ED9987-01B7-41B6-B266-ECB28AED0D50}"/>
    <cellStyle name="Milliers 4" xfId="986" xr:uid="{674CB119-0AA5-48CB-912E-16CA4C20265C}"/>
    <cellStyle name="Normal" xfId="0" builtinId="0"/>
    <cellStyle name="Normal 2" xfId="976" xr:uid="{73755912-4843-48E5-9316-860EF0F8EAF8}"/>
    <cellStyle name="Normal 3" xfId="984" xr:uid="{657BEAA5-6B63-43AE-B920-59AF78349DEC}"/>
    <cellStyle name="Normal 4 2" xfId="979" xr:uid="{D9D4B758-A59C-4942-A5C9-410BF5E12255}"/>
    <cellStyle name="Note" xfId="6" xr:uid="{00000000-0005-0000-0000-0000AD030000}"/>
    <cellStyle name="Note 2" xfId="706" xr:uid="{00000000-0005-0000-0000-0000AE030000}"/>
    <cellStyle name="Pourcentage 2" xfId="941" xr:uid="{00000000-0005-0000-0000-0000AF030000}"/>
    <cellStyle name="Pourcentage 3" xfId="948" xr:uid="{00000000-0005-0000-0000-0000B0030000}"/>
    <cellStyle name="Pourcentage 4" xfId="950" xr:uid="{00000000-0005-0000-0000-0000B1030000}"/>
    <cellStyle name="Pourcentage 5" xfId="981" xr:uid="{8306E344-D761-462D-BE6F-E570C3C7635C}"/>
    <cellStyle name="SOMMAIRE" xfId="367" xr:uid="{00000000-0005-0000-0000-0000B2030000}"/>
    <cellStyle name="Tableau (sous-total) (corporate)" xfId="965" xr:uid="{5F6AC123-27B4-F547-B294-74DA52027BB1}"/>
    <cellStyle name="Tableau (sous-total) (upstream)" xfId="967" xr:uid="{505E6F19-DD47-C34E-8959-7F8E8E9CE742}"/>
    <cellStyle name="Tableau (total) (corporate)" xfId="964" xr:uid="{40236DEA-CA6A-E240-8DDB-C2E0EF9E0AE5}"/>
    <cellStyle name="Tableau (total) (IGRP)" xfId="966" xr:uid="{D1A65AD7-6C8B-DA4C-B409-35C9C7A5907C}"/>
    <cellStyle name="Tableaux (total) (upstream)" xfId="959" xr:uid="{FC6E23E1-F90D-44E5-81DF-62A828E106B7}"/>
    <cellStyle name="tableaux_1" xfId="15" xr:uid="{00000000-0005-0000-0000-0000B3030000}"/>
    <cellStyle name="tableaux_1_corpo" xfId="2" xr:uid="{00000000-0005-0000-0000-0000B4030000}"/>
    <cellStyle name="tableaux_1_corpo 2" xfId="974" xr:uid="{E0C421A8-D90C-4156-9585-EE2A5FF1BE00}"/>
    <cellStyle name="tableaux_1_ms" xfId="957" xr:uid="{8D652E94-25FA-4D7C-83CC-99FB5954A132}"/>
    <cellStyle name="tableaux_1_ms 2" xfId="972" xr:uid="{61A2303A-8E04-40D0-880A-C4866021DAAD}"/>
    <cellStyle name="tableaux_1_rc" xfId="960" xr:uid="{4A33AEAA-479B-464C-9E4E-1F530B42FEFA}"/>
    <cellStyle name="tableaux_1_rc 2" xfId="970" xr:uid="{CEF56C85-E82E-4580-B859-4069F5AE459E}"/>
    <cellStyle name="tableaux_1_upstream" xfId="958" xr:uid="{9265687D-EBE9-458E-BF3A-12E881AE1B5D}"/>
    <cellStyle name="Tableaux_2" xfId="5" xr:uid="{00000000-0005-0000-0000-0000B8030000}"/>
    <cellStyle name="Tableaux_2 (bold)" xfId="3" xr:uid="{00000000-0005-0000-0000-0000B9030000}"/>
    <cellStyle name="Tableaux_2 (fond)" xfId="8" xr:uid="{00000000-0005-0000-0000-0000BA030000}"/>
    <cellStyle name="Tableaux_2 2" xfId="978" xr:uid="{B8927710-8831-4FA8-A212-6D1E58B6156E}"/>
    <cellStyle name="Tableaux_3 2 2" xfId="987" xr:uid="{83257519-B1B5-4C36-9891-A5292BFCE3D8}"/>
    <cellStyle name="Tableaux_3 3" xfId="985" xr:uid="{2E5BF306-62D3-49D9-A6CD-1CEE7E2BC4E0}"/>
    <cellStyle name="Tableaux_4_corpo" xfId="9" xr:uid="{00000000-0005-0000-0000-0000BD030000}"/>
    <cellStyle name="Tableaux_4_corpo 2" xfId="961" xr:uid="{BBBAF3D1-49E9-423F-BE4D-0D0E3808160A}"/>
    <cellStyle name="Tableaux_4_ms" xfId="962" xr:uid="{21F31376-709B-4BD4-8DFD-39064A7D2F7C}"/>
    <cellStyle name="Tableaux_4_upstream" xfId="975" xr:uid="{7937E262-DDB3-4D3E-A4A5-452756212C2D}"/>
    <cellStyle name="Texte courant" xfId="7" xr:uid="{00000000-0005-0000-0000-0000C1030000}"/>
    <cellStyle name="Texte courant 2" xfId="707" xr:uid="{00000000-0005-0000-0000-0000C2030000}"/>
    <cellStyle name="Texte courant 3" xfId="968" xr:uid="{5B3F0839-8571-4101-8890-47758BB406B4}"/>
    <cellStyle name="Titre rouge gras" xfId="16" xr:uid="{00000000-0005-0000-0000-0000C3030000}"/>
    <cellStyle name="trait marron bas simple" xfId="17" xr:uid="{00000000-0005-0000-0000-0000C4030000}"/>
  </cellStyles>
  <dxfs count="0"/>
  <tableStyles count="0" defaultTableStyle="TableStyleMedium9" defaultPivotStyle="PivotStyleLight16"/>
  <colors>
    <mruColors>
      <color rgb="FF96E600"/>
      <color rgb="FF00A37F"/>
      <color rgb="FFFFC800"/>
      <color rgb="FF285AFF"/>
      <color rgb="FF32C8C8"/>
      <color rgb="FF009BFF"/>
      <color rgb="FFFF0000"/>
      <color rgb="FFFF6E23"/>
      <color rgb="FFCF3087"/>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2.xml.rels><?xml version="1.0" encoding="UTF-8" standalone="yes"?>
<Relationships xmlns="http://schemas.openxmlformats.org/package/2006/relationships"><Relationship Id="rId3" Type="http://schemas.openxmlformats.org/officeDocument/2006/relationships/hyperlink" Target="#Summary!B5"/><Relationship Id="rId2" Type="http://schemas.openxmlformats.org/officeDocument/2006/relationships/image" Target="../media/image2.png"/><Relationship Id="rId1" Type="http://schemas.openxmlformats.org/officeDocument/2006/relationships/hyperlink" Target="#Summary!B1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6"/></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6"/></Relationships>
</file>

<file path=xl/drawings/_rels/drawing33.xml.rels><?xml version="1.0" encoding="UTF-8" standalone="yes"?>
<Relationships xmlns="http://schemas.openxmlformats.org/package/2006/relationships"><Relationship Id="rId3" Type="http://schemas.openxmlformats.org/officeDocument/2006/relationships/hyperlink" Target="#Summary!B7"/><Relationship Id="rId2" Type="http://schemas.openxmlformats.org/officeDocument/2006/relationships/image" Target="../media/image2.png"/><Relationship Id="rId1" Type="http://schemas.openxmlformats.org/officeDocument/2006/relationships/hyperlink" Target="#Summary!B11"/></Relationships>
</file>

<file path=xl/drawings/_rels/drawing34.xml.rels><?xml version="1.0" encoding="UTF-8" standalone="yes"?>
<Relationships xmlns="http://schemas.openxmlformats.org/package/2006/relationships"><Relationship Id="rId3" Type="http://schemas.openxmlformats.org/officeDocument/2006/relationships/hyperlink" Target="#Summary!B7"/><Relationship Id="rId2" Type="http://schemas.openxmlformats.org/officeDocument/2006/relationships/image" Target="../media/image2.png"/><Relationship Id="rId1" Type="http://schemas.openxmlformats.org/officeDocument/2006/relationships/hyperlink" Target="#Summary!B11"/></Relationships>
</file>

<file path=xl/drawings/_rels/drawing35.xml.rels><?xml version="1.0" encoding="UTF-8" standalone="yes"?>
<Relationships xmlns="http://schemas.openxmlformats.org/package/2006/relationships"><Relationship Id="rId3" Type="http://schemas.openxmlformats.org/officeDocument/2006/relationships/hyperlink" Target="#Summary!B7"/><Relationship Id="rId2" Type="http://schemas.openxmlformats.org/officeDocument/2006/relationships/image" Target="../media/image2.png"/><Relationship Id="rId1" Type="http://schemas.openxmlformats.org/officeDocument/2006/relationships/hyperlink" Target="#Summary!B11"/></Relationships>
</file>

<file path=xl/drawings/_rels/drawing36.xml.rels><?xml version="1.0" encoding="UTF-8" standalone="yes"?>
<Relationships xmlns="http://schemas.openxmlformats.org/package/2006/relationships"><Relationship Id="rId3" Type="http://schemas.openxmlformats.org/officeDocument/2006/relationships/hyperlink" Target="#Summary!B8"/><Relationship Id="rId2" Type="http://schemas.openxmlformats.org/officeDocument/2006/relationships/image" Target="../media/image2.png"/><Relationship Id="rId1" Type="http://schemas.openxmlformats.org/officeDocument/2006/relationships/hyperlink" Target="#Summary!B11"/></Relationships>
</file>

<file path=xl/drawings/_rels/drawing37.xml.rels><?xml version="1.0" encoding="UTF-8" standalone="yes"?>
<Relationships xmlns="http://schemas.openxmlformats.org/package/2006/relationships"><Relationship Id="rId3" Type="http://schemas.openxmlformats.org/officeDocument/2006/relationships/hyperlink" Target="#Summary!B8"/><Relationship Id="rId2" Type="http://schemas.openxmlformats.org/officeDocument/2006/relationships/image" Target="../media/image2.png"/><Relationship Id="rId1" Type="http://schemas.openxmlformats.org/officeDocument/2006/relationships/hyperlink" Target="#Summary!B11"/></Relationships>
</file>

<file path=xl/drawings/_rels/drawing38.xml.rels><?xml version="1.0" encoding="UTF-8" standalone="yes"?>
<Relationships xmlns="http://schemas.openxmlformats.org/package/2006/relationships"><Relationship Id="rId3" Type="http://schemas.openxmlformats.org/officeDocument/2006/relationships/hyperlink" Target="#Summary!B8"/><Relationship Id="rId2" Type="http://schemas.openxmlformats.org/officeDocument/2006/relationships/image" Target="../media/image2.png"/><Relationship Id="rId1" Type="http://schemas.openxmlformats.org/officeDocument/2006/relationships/hyperlink" Target="#Summary!B11"/></Relationships>
</file>

<file path=xl/drawings/_rels/drawing39.xml.rels><?xml version="1.0" encoding="UTF-8" standalone="yes"?>
<Relationships xmlns="http://schemas.openxmlformats.org/package/2006/relationships"><Relationship Id="rId3" Type="http://schemas.openxmlformats.org/officeDocument/2006/relationships/hyperlink" Target="#Summary!B8"/><Relationship Id="rId2" Type="http://schemas.openxmlformats.org/officeDocument/2006/relationships/image" Target="../media/image2.png"/><Relationship Id="rId1" Type="http://schemas.openxmlformats.org/officeDocument/2006/relationships/hyperlink" Target="#Summary!B1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40.xml.rels><?xml version="1.0" encoding="UTF-8" standalone="yes"?>
<Relationships xmlns="http://schemas.openxmlformats.org/package/2006/relationships"><Relationship Id="rId3" Type="http://schemas.openxmlformats.org/officeDocument/2006/relationships/hyperlink" Target="#Summary!B8"/><Relationship Id="rId2" Type="http://schemas.openxmlformats.org/officeDocument/2006/relationships/image" Target="../media/image2.png"/><Relationship Id="rId1" Type="http://schemas.openxmlformats.org/officeDocument/2006/relationships/hyperlink" Target="#Summary!B11"/></Relationships>
</file>

<file path=xl/drawings/_rels/drawing41.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42.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48.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49.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50.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1.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9"/></Relationships>
</file>

<file path=xl/drawings/_rels/drawing55.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6.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7.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8.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59.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60.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1.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2.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3.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4.xml.rels><?xml version="1.0" encoding="UTF-8" standalone="yes"?>
<Relationships xmlns="http://schemas.openxmlformats.org/package/2006/relationships"><Relationship Id="rId3" Type="http://schemas.openxmlformats.org/officeDocument/2006/relationships/hyperlink" Target="#Summary!B9"/><Relationship Id="rId2" Type="http://schemas.openxmlformats.org/officeDocument/2006/relationships/image" Target="../media/image2.png"/><Relationship Id="rId1" Type="http://schemas.openxmlformats.org/officeDocument/2006/relationships/hyperlink" Target="#Summary!B11"/></Relationships>
</file>

<file path=xl/drawings/_rels/drawing65.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66.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67.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68.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69.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5"/></Relationships>
</file>

<file path=xl/drawings/_rels/drawing70.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1.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2.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3.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4.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0"/></Relationships>
</file>

<file path=xl/drawings/_rels/drawing76.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7.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8.xml.rels><?xml version="1.0" encoding="UTF-8" standalone="yes"?>
<Relationships xmlns="http://schemas.openxmlformats.org/package/2006/relationships"><Relationship Id="rId3" Type="http://schemas.openxmlformats.org/officeDocument/2006/relationships/hyperlink" Target="#Summary!B10"/><Relationship Id="rId2" Type="http://schemas.openxmlformats.org/officeDocument/2006/relationships/image" Target="../media/image2.png"/><Relationship Id="rId1" Type="http://schemas.openxmlformats.org/officeDocument/2006/relationships/hyperlink" Target="#Summary!B1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xml.rels><?xml version="1.0" encoding="UTF-8" standalone="yes"?>
<Relationships xmlns="http://schemas.openxmlformats.org/package/2006/relationships"><Relationship Id="rId3" Type="http://schemas.openxmlformats.org/officeDocument/2006/relationships/hyperlink" Target="#Summary!B5"/><Relationship Id="rId2" Type="http://schemas.openxmlformats.org/officeDocument/2006/relationships/image" Target="../media/image2.png"/><Relationship Id="rId1" Type="http://schemas.openxmlformats.org/officeDocument/2006/relationships/hyperlink" Target="#Summary!B1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ummary!B11"/></Relationships>
</file>

<file path=xl/drawings/_rels/drawing9.xml.rels><?xml version="1.0" encoding="UTF-8" standalone="yes"?>
<Relationships xmlns="http://schemas.openxmlformats.org/package/2006/relationships"><Relationship Id="rId3" Type="http://schemas.openxmlformats.org/officeDocument/2006/relationships/hyperlink" Target="#Summary!B5"/><Relationship Id="rId2" Type="http://schemas.openxmlformats.org/officeDocument/2006/relationships/image" Target="../media/image2.png"/><Relationship Id="rId1" Type="http://schemas.openxmlformats.org/officeDocument/2006/relationships/hyperlink" Target="#Summary!B11"/></Relationships>
</file>

<file path=xl/drawings/drawing1.xml><?xml version="1.0" encoding="utf-8"?>
<xdr:wsDr xmlns:xdr="http://schemas.openxmlformats.org/drawingml/2006/spreadsheetDrawing" xmlns:a="http://schemas.openxmlformats.org/drawingml/2006/main">
  <xdr:twoCellAnchor editAs="oneCell">
    <xdr:from>
      <xdr:col>1</xdr:col>
      <xdr:colOff>68039</xdr:colOff>
      <xdr:row>2</xdr:row>
      <xdr:rowOff>67393</xdr:rowOff>
    </xdr:from>
    <xdr:to>
      <xdr:col>1</xdr:col>
      <xdr:colOff>1023739</xdr:colOff>
      <xdr:row>2</xdr:row>
      <xdr:rowOff>768061</xdr:rowOff>
    </xdr:to>
    <xdr:pic>
      <xdr:nvPicPr>
        <xdr:cNvPr id="4" name="Image 3">
          <a:extLst>
            <a:ext uri="{FF2B5EF4-FFF2-40B4-BE49-F238E27FC236}">
              <a16:creationId xmlns:a16="http://schemas.microsoft.com/office/drawing/2014/main" id="{C9A76569-43D1-D849-8838-A61FF752661B}"/>
            </a:ext>
          </a:extLst>
        </xdr:cNvPr>
        <xdr:cNvPicPr>
          <a:picLocks noChangeAspect="1"/>
        </xdr:cNvPicPr>
      </xdr:nvPicPr>
      <xdr:blipFill>
        <a:blip xmlns:r="http://schemas.openxmlformats.org/officeDocument/2006/relationships" r:embed="rId1"/>
        <a:stretch>
          <a:fillRect/>
        </a:stretch>
      </xdr:blipFill>
      <xdr:spPr>
        <a:xfrm>
          <a:off x="489860" y="462000"/>
          <a:ext cx="955700" cy="7006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1AF7984-8CD4-4FD8-B363-787105CBD81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BA480AE-B88C-490E-B346-BE37B610176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2282102-9D89-414F-B614-83B912C4031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5EC0D8B-23DE-4567-B546-2A783A4F9A73}"/>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377DABD-F031-464E-9EC8-14A7253BC834}"/>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331ED02-36E7-4629-BE8F-B1B873B60779}"/>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EDAB840-C900-4B82-80F2-C216EAAA757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87A5D79-84F0-4D60-8826-A91570717E8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8071E89-E34D-4D52-A1B5-498FE0551D6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CF84663-D364-43E1-AB47-29FC570A679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85725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6A173B0-6422-43B2-9602-8C86E2E3BC6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8257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B1444E2-1E21-4E26-8F73-B76C85DF572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D970053-FE49-445F-9761-B025F0DC138F}"/>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EAC8FF6-3E8B-4723-A99E-6B7CBAC631D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0473F4DD-1548-48C6-9BB4-BE97CB9C5302}"/>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281419E-59B1-4148-A13D-F9E131F82575}"/>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4E8CDD4-6274-493A-84B5-B993792709DE}"/>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B731C0BD-F008-4DAA-8F6F-CFA27BB2677F}"/>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F6D27C9-3AC1-4BC1-AB4E-D7A9A2AAECEC}"/>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53F1B0B-7C2B-47E6-B304-6B52A8F433B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19050</xdr:colOff>
      <xdr:row>2</xdr:row>
      <xdr:rowOff>12700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C93FD56-F8E1-4E4B-80EF-E6DCCBC5C4F2}"/>
            </a:ext>
          </a:extLst>
        </xdr:cNvPr>
        <xdr:cNvPicPr>
          <a:picLocks noChangeAspect="1"/>
        </xdr:cNvPicPr>
      </xdr:nvPicPr>
      <xdr:blipFill>
        <a:blip xmlns:r="http://schemas.openxmlformats.org/officeDocument/2006/relationships" r:embed="rId2"/>
        <a:srcRect/>
        <a:stretch>
          <a:fillRect/>
        </a:stretch>
      </xdr:blipFill>
      <xdr:spPr bwMode="auto">
        <a:xfrm>
          <a:off x="0" y="200025"/>
          <a:ext cx="266700" cy="212725"/>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CB7CA0A-E430-4F03-944D-A42960C988E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76200</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C1573591-FB84-4DF2-9B88-9799E4343F7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7305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A3EAABF-E2EB-480F-A83A-E0208EFBC3EE}"/>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4F91DEA-152A-4E0D-BC32-9ECFFC6FD019}"/>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40B8268-372C-4D54-BFBC-5CEA5DC99E83}"/>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4F229B2-A29F-43FA-8320-2DC084B9FAE5}"/>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oneCellAnchor>
    <xdr:from>
      <xdr:col>0</xdr:col>
      <xdr:colOff>0</xdr:colOff>
      <xdr:row>1</xdr:row>
      <xdr:rowOff>0</xdr:rowOff>
    </xdr:from>
    <xdr:ext cx="266700" cy="260350"/>
    <xdr:pic>
      <xdr:nvPicPr>
        <xdr:cNvPr id="3" name="Image 2" descr="total-back.png">
          <a:hlinkClick xmlns:r="http://schemas.openxmlformats.org/officeDocument/2006/relationships" r:id="rId3"/>
          <a:extLst>
            <a:ext uri="{FF2B5EF4-FFF2-40B4-BE49-F238E27FC236}">
              <a16:creationId xmlns:a16="http://schemas.microsoft.com/office/drawing/2014/main" id="{03CDD5AF-3994-4DDB-84EE-2EF1E7D5C5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54000"/>
          <a:ext cx="266700" cy="26035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3F009197-E83A-4123-8D8C-A6A9D50B2FC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FEC5D21-0125-46CC-A008-9E61B597DE52}"/>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63E0CBCE-0D3C-4F23-8930-374CC6A3ECB3}"/>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F3BE461C-7454-41C2-8802-F9040F2A34D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2" descr="total-back.png">
          <a:hlinkClick xmlns:r="http://schemas.openxmlformats.org/officeDocument/2006/relationships" r:id="rId3"/>
          <a:extLst>
            <a:ext uri="{FF2B5EF4-FFF2-40B4-BE49-F238E27FC236}">
              <a16:creationId xmlns:a16="http://schemas.microsoft.com/office/drawing/2014/main" id="{C67C5E4C-C8DB-4762-B0DF-3EE2C5862CB2}"/>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ED5CA06-F522-44E2-87D2-7AD93EAD1A9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oneCellAnchor>
    <xdr:from>
      <xdr:col>0</xdr:col>
      <xdr:colOff>0</xdr:colOff>
      <xdr:row>1</xdr:row>
      <xdr:rowOff>0</xdr:rowOff>
    </xdr:from>
    <xdr:ext cx="266700" cy="260350"/>
    <xdr:pic>
      <xdr:nvPicPr>
        <xdr:cNvPr id="3" name="Image 2" descr="total-back.png">
          <a:hlinkClick xmlns:r="http://schemas.openxmlformats.org/officeDocument/2006/relationships" r:id="rId3"/>
          <a:extLst>
            <a:ext uri="{FF2B5EF4-FFF2-40B4-BE49-F238E27FC236}">
              <a16:creationId xmlns:a16="http://schemas.microsoft.com/office/drawing/2014/main" id="{E8F6A4CC-4E79-411E-A3BC-E073040B3F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54000"/>
          <a:ext cx="266700" cy="26035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15875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9F63E2F-4DA5-4712-8F46-79BC2B2B0B4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698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2</xdr:row>
      <xdr:rowOff>15875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D3E2B50-594A-4C64-A877-B1ABBACE67CE}"/>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698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2</xdr:row>
      <xdr:rowOff>15875</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059C060F-A3FB-4628-848A-BDE5C2618D0A}"/>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6987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12700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E18F83F-D58C-4F09-B34F-0C47C573D619}"/>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412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2</xdr:row>
      <xdr:rowOff>12700</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A38F42E-3EA0-425C-AB32-CFBD6C5B423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41275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2</xdr:row>
      <xdr:rowOff>12700</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2C55F4EB-4C15-4168-AF5E-E550F098034F}"/>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41275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42B5984-1C4D-442B-A128-D08051A3092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3" name="Image 2" descr="total-back.png">
          <a:hlinkClick xmlns:r="http://schemas.openxmlformats.org/officeDocument/2006/relationships" r:id="rId1"/>
          <a:extLst>
            <a:ext uri="{FF2B5EF4-FFF2-40B4-BE49-F238E27FC236}">
              <a16:creationId xmlns:a16="http://schemas.microsoft.com/office/drawing/2014/main" id="{1A8799DA-E2A0-4F7B-9CDA-18E487BA29AC}"/>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4" name="Image 3" descr="total-back.png">
          <a:hlinkClick xmlns:r="http://schemas.openxmlformats.org/officeDocument/2006/relationships" r:id="rId3"/>
          <a:extLst>
            <a:ext uri="{FF2B5EF4-FFF2-40B4-BE49-F238E27FC236}">
              <a16:creationId xmlns:a16="http://schemas.microsoft.com/office/drawing/2014/main" id="{32481E36-6A20-44F1-A80F-08A001CA7879}"/>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19050</xdr:rowOff>
    </xdr:from>
    <xdr:to>
      <xdr:col>0</xdr:col>
      <xdr:colOff>361950</xdr:colOff>
      <xdr:row>2</xdr:row>
      <xdr:rowOff>47625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38A9862-1B92-4DE0-B575-99BEAB8863E8}"/>
            </a:ext>
          </a:extLst>
        </xdr:cNvPr>
        <xdr:cNvPicPr>
          <a:picLocks noChangeAspect="1"/>
        </xdr:cNvPicPr>
      </xdr:nvPicPr>
      <xdr:blipFill>
        <a:blip xmlns:r="http://schemas.openxmlformats.org/officeDocument/2006/relationships" r:embed="rId2"/>
        <a:srcRect/>
        <a:stretch>
          <a:fillRect/>
        </a:stretch>
      </xdr:blipFill>
      <xdr:spPr bwMode="auto">
        <a:xfrm>
          <a:off x="95250" y="266700"/>
          <a:ext cx="266700" cy="276225"/>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F72EC511-C26B-41DD-863E-5BB7A77911E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65E04029-AC08-4492-A24D-29CFF9887FE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9EAAD75-9712-4982-A8CC-2ADEEB5F500D}"/>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D91B7FD-F6AE-49AC-8BC6-5FE71470015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B5589D2-B364-4496-BCBA-F4AA204E618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39A1A47D-02AA-48BB-9ED3-2D2F30345110}"/>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16510</xdr:rowOff>
    </xdr:to>
    <xdr:pic>
      <xdr:nvPicPr>
        <xdr:cNvPr id="2" name="Image 12" descr="total-back.png">
          <a:hlinkClick xmlns:r="http://schemas.openxmlformats.org/officeDocument/2006/relationships" r:id="rId1"/>
          <a:extLst>
            <a:ext uri="{FF2B5EF4-FFF2-40B4-BE49-F238E27FC236}">
              <a16:creationId xmlns:a16="http://schemas.microsoft.com/office/drawing/2014/main" id="{8148CD44-EC7F-4171-A45A-929CC5A073F3}"/>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336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16510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3284C81-54B5-448B-9F8A-3BF9C489D83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3360"/>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16510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56CFEF03-2500-472B-81B7-C9987D3C3915}"/>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3360"/>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20320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BF98F19-86C7-4439-B114-EA8C02349F16}"/>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7170"/>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2</xdr:row>
      <xdr:rowOff>20320</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EDEEA5E-096B-49AD-AAA1-EA621F13857F}"/>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7170"/>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5C4A82A-E2C2-45C3-846C-E98BF6C1745F}"/>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7215AFEF-95B5-4B7D-89F2-929673D25426}"/>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0F850C0-CF0E-4D8E-B2AD-FDB2C68B596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3BC05812-51E0-4ED3-B62A-D077C33376D6}"/>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219075</xdr:rowOff>
    </xdr:from>
    <xdr:to>
      <xdr:col>0</xdr:col>
      <xdr:colOff>381000</xdr:colOff>
      <xdr:row>2</xdr:row>
      <xdr:rowOff>47625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D7F36A0D-0DC8-420B-9EB4-4A2F536B13DD}"/>
            </a:ext>
          </a:extLst>
        </xdr:cNvPr>
        <xdr:cNvPicPr>
          <a:picLocks noChangeAspect="1"/>
        </xdr:cNvPicPr>
      </xdr:nvPicPr>
      <xdr:blipFill>
        <a:blip xmlns:r="http://schemas.openxmlformats.org/officeDocument/2006/relationships" r:embed="rId2"/>
        <a:srcRect/>
        <a:stretch>
          <a:fillRect/>
        </a:stretch>
      </xdr:blipFill>
      <xdr:spPr bwMode="auto">
        <a:xfrm>
          <a:off x="114300" y="219075"/>
          <a:ext cx="266700" cy="276225"/>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E07A7210-2DF1-439D-9EB7-7CF0D9A9E3AB}"/>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38D8005E-320A-4E70-A702-75639AD4EC3C}"/>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2D0046F-FB4B-48E4-93A8-107C5C1F809E}"/>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A7CEDC17-F8BB-4CEE-8A40-69F26ABABFF9}"/>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BC1C0722-2DED-4468-88E5-EC037371717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9AF94637-AFE3-477D-AB84-CD1352AECA27}"/>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EF54D39-4998-4F60-9EB7-B43C95230D13}"/>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29D4D6B7-742B-4EA8-AFD8-4343DEFE9AE0}"/>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BA0E6BBC-A2E8-47B3-8C97-FB58411DEA2A}"/>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A57EDEE5-9F2B-42EB-95AF-45086AF47F2D}"/>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BF0EC1F-F56F-4935-B819-4DE394DADD19}"/>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563151F-6EDF-4918-9F12-6296D2D228BD}"/>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15163D8E-3766-4E4E-8E1D-46AC6B34FF27}"/>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D3D53DF-F6C6-4ECD-A6C9-64228E3D6DDA}"/>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0F2BE81-45C8-4E40-8DAA-9FCCC30F6C24}"/>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11ED2963-B5F2-4F84-8696-75BF3CA9D960}"/>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4D90AEFF-755A-4737-A006-2FD143FE3DD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2" descr="total-back.png">
          <a:hlinkClick xmlns:r="http://schemas.openxmlformats.org/officeDocument/2006/relationships" r:id="rId1"/>
          <a:extLst>
            <a:ext uri="{FF2B5EF4-FFF2-40B4-BE49-F238E27FC236}">
              <a16:creationId xmlns:a16="http://schemas.microsoft.com/office/drawing/2014/main" id="{EF4993D3-0035-4AF7-87FD-626B4CA18A7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43C5DA1D-B236-44A7-83DA-9748465E9A95}"/>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F13D44FB-1FF6-4574-929C-2E40F9CD9331}"/>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A891F81-F5A5-4E70-B2FB-CE940860E460}"/>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FE8E9806-0446-4E63-8408-B0019E83CF9C}"/>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7A4940EE-A989-437D-BCA2-B1C15534B4F5}"/>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BEEE2F1-FDD2-4354-A329-83295834BA19}"/>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AD2F98A-5C05-48CC-BAE8-279C62B9D973}"/>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CDA998F-CA59-45C8-863C-A4CB7C61E7E1}"/>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208915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DBA668EB-F58B-4647-9147-C58166F073B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CB6C5679-2450-4F93-9A66-03B66AE5D91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84E32A52-FAD5-46ED-9E3B-41D31513E74C}"/>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90FCD9F7-6FDB-4DBD-8682-6CF17B93D45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two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BE0ED2E-CE25-4CE1-95D1-C48C72698C83}"/>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6C8CA01-B6CD-419E-8C4F-A52CC8ED742E}"/>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A749B572-F4AE-4773-A038-FEC4C52DFA02}"/>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3"/>
          <a:extLst>
            <a:ext uri="{FF2B5EF4-FFF2-40B4-BE49-F238E27FC236}">
              <a16:creationId xmlns:a16="http://schemas.microsoft.com/office/drawing/2014/main" id="{683FF69B-293F-4ADF-A9A7-1B1B8005443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914BED7-3089-4EA5-B529-A8E98E48A54A}"/>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789BEB00-8CC0-4504-AD7D-0E295F9ABCBC}"/>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F57B631E-0A1F-4AC7-8AC1-7EEB7818F1C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6BC05349-7FBB-4212-A3A1-CD27929AFBFC}"/>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1A196804-F725-44C9-ACBB-9B819245E89F}"/>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7D3B61FE-69CA-4AEF-BEC2-87CBD9567D21}"/>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3"/>
          <a:extLst>
            <a:ext uri="{FF2B5EF4-FFF2-40B4-BE49-F238E27FC236}">
              <a16:creationId xmlns:a16="http://schemas.microsoft.com/office/drawing/2014/main" id="{99D4A9DE-FEE4-433E-B27B-5F072FFA1EEA}"/>
            </a:ext>
          </a:extLst>
        </xdr:cNvPr>
        <xdr:cNvPicPr>
          <a:picLocks noChangeAspect="1"/>
        </xdr:cNvPicPr>
      </xdr:nvPicPr>
      <xdr:blipFill>
        <a:blip xmlns:r="http://schemas.openxmlformats.org/officeDocument/2006/relationships" r:embed="rId2"/>
        <a:srcRect/>
        <a:stretch>
          <a:fillRect/>
        </a:stretch>
      </xdr:blipFill>
      <xdr:spPr bwMode="auto">
        <a:xfrm>
          <a:off x="0" y="203200"/>
          <a:ext cx="266700" cy="212725"/>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9726F25E-086D-4A77-A247-B5936198208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445FA8BA-9338-489F-B2B7-4B56A47A2BB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3777C604-21FB-421E-8D9C-33EF4FF59E1F}"/>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9E4E090-9AE3-4CF1-9882-49520031238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DBC93419-E8E7-44D3-862C-27725CBB7F7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E972D440-1C15-471F-AF97-278833DC2FE1}"/>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0B58444B-B073-4A7B-A88A-6058E18FD8A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8BF091E8-3E2A-4661-8A46-A6E84DCE9368}"/>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3D4A96B-897F-4E6E-8998-7C148E141A0C}"/>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6A5F0341-69C1-40E8-B41D-DE0E20958C6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5" name="Image 4" descr="total-back.png">
          <a:hlinkClick xmlns:r="http://schemas.openxmlformats.org/officeDocument/2006/relationships" r:id="rId3"/>
          <a:extLst>
            <a:ext uri="{FF2B5EF4-FFF2-40B4-BE49-F238E27FC236}">
              <a16:creationId xmlns:a16="http://schemas.microsoft.com/office/drawing/2014/main" id="{CB366077-22FE-4623-A546-705453B8522F}"/>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BEB7B9EA-8365-4129-8B8C-D2EE58B0883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632DB990-EF5B-4356-A8A5-375EA43B59C5}"/>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EABFDA93-76C7-4F81-9ED2-356EDB1CD419}"/>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3" name="Image 2" descr="total-back.png">
          <a:hlinkClick xmlns:r="http://schemas.openxmlformats.org/officeDocument/2006/relationships" r:id="rId1"/>
          <a:extLst>
            <a:ext uri="{FF2B5EF4-FFF2-40B4-BE49-F238E27FC236}">
              <a16:creationId xmlns:a16="http://schemas.microsoft.com/office/drawing/2014/main" id="{E56D0CF6-690A-405A-8B63-422920BE8074}"/>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oneCellAnchor>
    <xdr:from>
      <xdr:col>0</xdr:col>
      <xdr:colOff>0</xdr:colOff>
      <xdr:row>1</xdr:row>
      <xdr:rowOff>0</xdr:rowOff>
    </xdr:from>
    <xdr:ext cx="266700" cy="212725"/>
    <xdr:pic>
      <xdr:nvPicPr>
        <xdr:cNvPr id="4" name="Image 3" descr="total-back.png">
          <a:hlinkClick xmlns:r="http://schemas.openxmlformats.org/officeDocument/2006/relationships" r:id="rId3"/>
          <a:extLst>
            <a:ext uri="{FF2B5EF4-FFF2-40B4-BE49-F238E27FC236}">
              <a16:creationId xmlns:a16="http://schemas.microsoft.com/office/drawing/2014/main" id="{034E36EF-E510-4CA8-A65E-A162C7095123}"/>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4442D0C8-F1FC-4983-867B-254E3DA45DA4}"/>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DB921C03-7583-4729-A6A3-90B5A64CE7B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4" name="Image 3" descr="total-back.png">
          <a:hlinkClick xmlns:r="http://schemas.openxmlformats.org/officeDocument/2006/relationships" r:id="rId3"/>
          <a:extLst>
            <a:ext uri="{FF2B5EF4-FFF2-40B4-BE49-F238E27FC236}">
              <a16:creationId xmlns:a16="http://schemas.microsoft.com/office/drawing/2014/main" id="{ACD7E8F3-6B7E-4F97-8965-14B0F79C3E55}"/>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67127768-C7A2-4595-B2BC-9ED22E053120}"/>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751BCE47-69E4-4E7E-970D-AF6E8676CF5C}"/>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3BF73DF7-CB6B-4F93-8E0F-A600E08AE09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413769AB-E163-4EDA-8F80-92023EA56357}"/>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827438C1-550F-4B7A-AFF3-DE41B682663D}"/>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705490E1-EBCA-4BBE-8C21-6E508189A6C1}"/>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0A41D142-5136-4C17-BC21-6BB925576C4B}"/>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15AE94AC-1175-40C2-87FF-104D5ADA31CF}"/>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208280</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0F354C20-EECF-45F7-B112-59FA628CA4B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2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C5D0336E-16AE-4BF0-8C7F-D0275671554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F70142C5-1C1E-40D9-9C66-06DE87C98C86}"/>
            </a:ext>
          </a:extLst>
        </xdr:cNvPr>
        <xdr:cNvPicPr>
          <a:picLocks noChangeAspect="1"/>
        </xdr:cNvPicPr>
      </xdr:nvPicPr>
      <xdr:blipFill>
        <a:blip xmlns:r="http://schemas.openxmlformats.org/officeDocument/2006/relationships" r:embed="rId2"/>
        <a:srcRect/>
        <a:stretch>
          <a:fillRect/>
        </a:stretch>
      </xdr:blipFill>
      <xdr:spPr bwMode="auto">
        <a:xfrm>
          <a:off x="0" y="254000"/>
          <a:ext cx="266700" cy="212725"/>
        </a:xfrm>
        <a:prstGeom prst="rect">
          <a:avLst/>
        </a:prstGeom>
        <a:noFill/>
        <a:ln w="9525">
          <a:noFill/>
          <a:miter lim="800000"/>
          <a:headEnd/>
          <a:tailEnd/>
        </a:ln>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BBFB0C6C-9808-412C-9A57-CCB569CA23FC}"/>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1CB33E9F-DC4D-4171-90D0-AB4A451C6C03}"/>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3051C872-CBB2-42CF-AB52-624542C9CAB2}"/>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208280</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A7C8656-653B-4A81-8C33-FD11E998E12F}"/>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280"/>
        </a:xfrm>
        <a:prstGeom prst="rect">
          <a:avLst/>
        </a:prstGeom>
        <a:noFill/>
        <a:ln w="9525">
          <a:noFill/>
          <a:miter lim="800000"/>
          <a:headEnd/>
          <a:tailEnd/>
        </a:ln>
      </xdr:spPr>
    </xdr:pic>
    <xdr:clientData/>
  </xdr:two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C2C2259B-3503-4104-A277-64479A4ACA76}"/>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208915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C5CC1A9C-3210-48C4-ADC9-4C1E3D447C84}"/>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8915"/>
        </a:xfrm>
        <a:prstGeom prst="rect">
          <a:avLst/>
        </a:prstGeom>
        <a:noFill/>
        <a:ln w="9525">
          <a:noFill/>
          <a:miter lim="800000"/>
          <a:headEnd/>
          <a:tailEnd/>
        </a:ln>
      </xdr:spPr>
    </xdr:pic>
    <xdr:clientData/>
  </xdr:two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33093856-8242-4C1C-BA6B-6879A89AA107}"/>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207645</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4524AA63-AF2C-482A-892D-D445D4B7D33D}"/>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07645"/>
        </a:xfrm>
        <a:prstGeom prst="rect">
          <a:avLst/>
        </a:prstGeom>
        <a:noFill/>
        <a:ln w="9525">
          <a:noFill/>
          <a:miter lim="800000"/>
          <a:headEnd/>
          <a:tailEnd/>
        </a:ln>
      </xdr:spPr>
    </xdr:pic>
    <xdr:clientData/>
  </xdr:two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266700" cy="212725"/>
    <xdr:pic>
      <xdr:nvPicPr>
        <xdr:cNvPr id="2" name="Image 1" descr="total-back.png">
          <a:hlinkClick xmlns:r="http://schemas.openxmlformats.org/officeDocument/2006/relationships" r:id="rId1"/>
          <a:extLst>
            <a:ext uri="{FF2B5EF4-FFF2-40B4-BE49-F238E27FC236}">
              <a16:creationId xmlns:a16="http://schemas.microsoft.com/office/drawing/2014/main" id="{30D81F49-2168-4296-A2B5-F54C22CB10CC}"/>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725"/>
        </a:xfrm>
        <a:prstGeom prst="rect">
          <a:avLst/>
        </a:prstGeom>
        <a:noFill/>
        <a:ln w="9525">
          <a:noFill/>
          <a:miter lim="800000"/>
          <a:headEnd/>
          <a:tailEnd/>
        </a:ln>
      </xdr:spPr>
    </xdr:pic>
    <xdr:clientData/>
  </xdr:oneCellAnchor>
  <xdr:twoCellAnchor editAs="oneCell">
    <xdr:from>
      <xdr:col>0</xdr:col>
      <xdr:colOff>0</xdr:colOff>
      <xdr:row>1</xdr:row>
      <xdr:rowOff>0</xdr:rowOff>
    </xdr:from>
    <xdr:to>
      <xdr:col>0</xdr:col>
      <xdr:colOff>266700</xdr:colOff>
      <xdr:row>1</xdr:row>
      <xdr:rowOff>212090</xdr:rowOff>
    </xdr:to>
    <xdr:pic>
      <xdr:nvPicPr>
        <xdr:cNvPr id="3" name="Image 2" descr="total-back.png">
          <a:hlinkClick xmlns:r="http://schemas.openxmlformats.org/officeDocument/2006/relationships" r:id="rId1"/>
          <a:extLst>
            <a:ext uri="{FF2B5EF4-FFF2-40B4-BE49-F238E27FC236}">
              <a16:creationId xmlns:a16="http://schemas.microsoft.com/office/drawing/2014/main" id="{A3340D2C-6FF9-4A01-891A-5283948C9028}"/>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090"/>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212090</xdr:rowOff>
    </xdr:to>
    <xdr:pic>
      <xdr:nvPicPr>
        <xdr:cNvPr id="4" name="Image 3" descr="total-back.png">
          <a:hlinkClick xmlns:r="http://schemas.openxmlformats.org/officeDocument/2006/relationships" r:id="rId1"/>
          <a:extLst>
            <a:ext uri="{FF2B5EF4-FFF2-40B4-BE49-F238E27FC236}">
              <a16:creationId xmlns:a16="http://schemas.microsoft.com/office/drawing/2014/main" id="{5653D47D-E99C-4FCB-B933-DF9CD2518BFD}"/>
            </a:ext>
          </a:extLst>
        </xdr:cNvPr>
        <xdr:cNvPicPr>
          <a:picLocks noChangeAspect="1"/>
        </xdr:cNvPicPr>
      </xdr:nvPicPr>
      <xdr:blipFill>
        <a:blip xmlns:r="http://schemas.openxmlformats.org/officeDocument/2006/relationships" r:embed="rId2"/>
        <a:srcRect/>
        <a:stretch>
          <a:fillRect/>
        </a:stretch>
      </xdr:blipFill>
      <xdr:spPr bwMode="auto">
        <a:xfrm>
          <a:off x="0" y="139700"/>
          <a:ext cx="266700" cy="21209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266700</xdr:colOff>
      <xdr:row>1</xdr:row>
      <xdr:rowOff>212725</xdr:rowOff>
    </xdr:to>
    <xdr:pic>
      <xdr:nvPicPr>
        <xdr:cNvPr id="2" name="Image 1" descr="total-back.png">
          <a:hlinkClick xmlns:r="http://schemas.openxmlformats.org/officeDocument/2006/relationships" r:id="rId1"/>
          <a:extLst>
            <a:ext uri="{FF2B5EF4-FFF2-40B4-BE49-F238E27FC236}">
              <a16:creationId xmlns:a16="http://schemas.microsoft.com/office/drawing/2014/main" id="{0A3B58B2-639C-4DBA-BC92-92C26B61A15D}"/>
            </a:ext>
          </a:extLst>
        </xdr:cNvPr>
        <xdr:cNvPicPr>
          <a:picLocks noChangeAspect="1"/>
        </xdr:cNvPicPr>
      </xdr:nvPicPr>
      <xdr:blipFill>
        <a:blip xmlns:r="http://schemas.openxmlformats.org/officeDocument/2006/relationships" r:embed="rId2"/>
        <a:srcRect/>
        <a:stretch>
          <a:fillRect/>
        </a:stretch>
      </xdr:blipFill>
      <xdr:spPr bwMode="auto">
        <a:xfrm>
          <a:off x="0" y="234950"/>
          <a:ext cx="266700" cy="21272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0</xdr:col>
      <xdr:colOff>266700</xdr:colOff>
      <xdr:row>1</xdr:row>
      <xdr:rowOff>212725</xdr:rowOff>
    </xdr:to>
    <xdr:pic>
      <xdr:nvPicPr>
        <xdr:cNvPr id="3" name="Image 2" descr="total-back.png">
          <a:hlinkClick xmlns:r="http://schemas.openxmlformats.org/officeDocument/2006/relationships" r:id="rId3"/>
          <a:extLst>
            <a:ext uri="{FF2B5EF4-FFF2-40B4-BE49-F238E27FC236}">
              <a16:creationId xmlns:a16="http://schemas.microsoft.com/office/drawing/2014/main" id="{E5624609-F84C-4B9D-BA10-63C5ED1F8C63}"/>
            </a:ext>
          </a:extLst>
        </xdr:cNvPr>
        <xdr:cNvPicPr>
          <a:picLocks noChangeAspect="1"/>
        </xdr:cNvPicPr>
      </xdr:nvPicPr>
      <xdr:blipFill>
        <a:blip xmlns:r="http://schemas.openxmlformats.org/officeDocument/2006/relationships" r:embed="rId2"/>
        <a:srcRect/>
        <a:stretch>
          <a:fillRect/>
        </a:stretch>
      </xdr:blipFill>
      <xdr:spPr bwMode="auto">
        <a:xfrm>
          <a:off x="0" y="234950"/>
          <a:ext cx="266700" cy="212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A0H06001\Documents\PC_NW\A0H06001\TempLocalXLClient\ONE_C01\ABS\eEXCEL\INPUT%20SCHEDULES\INPUT%20SCHEDULES\INPUT%20SCHEDULES\INPUT%20SCHEDULES\INPUT%20SCHEDULES\INPUT%20SCHEDULES\BUD_I01%20-%20Annual%20Budget%20Input%20v1.0.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ale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RC-FIN-Reporting/Documents%20partages/15%20-%20PLT/Doc%20de%20ref/Doc%20de%20Ref%20et%20factbook/Doc%20de%20Ref%202023/DEU%20Chapitre%202%20_2.4-2.4.1_Tableaux_31122023_vPHAP_23_01_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RC-FIN-Reporting/Documents%20partages/15%20-%20PLT/Doc%20de%20ref/Doc%20de%20Ref%20et%20factbook/Doc%20de%20Ref%202022/DEU%20Chapitre%202%20_2.4-2.4.1_Tableaux_31122022_vPHAP_03_02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1"/>
      <sheetName val="EPMFormattingSheet2"/>
      <sheetName val="Select"/>
      <sheetName val="Sheet2"/>
      <sheetName val="Hypot"/>
      <sheetName val="Ratios"/>
      <sheetName val="REC"/>
      <sheetName val="Sales &amp; GM"/>
      <sheetName val="Group SL"/>
      <sheetName val="Group SL histo"/>
      <sheetName val="Costs"/>
      <sheetName val="Langue"/>
      <sheetName val="Costs by CC"/>
      <sheetName val="Param"/>
      <sheetName val="IC Services"/>
      <sheetName val="Headcount"/>
      <sheetName val="CMO &amp; KPI"/>
      <sheetName val="Inv"/>
      <sheetName val="invA+B"/>
      <sheetName val="Dep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Données financières RC"/>
      <sheetName val="recencement de nos actifs (2)"/>
      <sheetName val="Monétaire"/>
      <sheetName val="Non monétaire production"/>
      <sheetName val="Non monétaire capacité"/>
      <sheetName val="recencement de nos actifs"/>
      <sheetName val="2.4.1. Capacité raffinage"/>
      <sheetName val="2.4.1 Production raffineries"/>
      <sheetName val="Biocarburants et biopolymers"/>
      <sheetName val="Pol circulaire"/>
      <sheetName val="POL_2022 de JYL"/>
      <sheetName val="2.4.1 Taux utilisation raffiner"/>
      <sheetName val="2.4.1 Pétrochimie capacité"/>
      <sheetName val="2.4.1 Prod produits pétrochimiq"/>
      <sheetName val="Source"/>
      <sheetName val="Productions (kbj) 2021"/>
      <sheetName val="Productions (Kbj) 2022"/>
      <sheetName val="MTBE Anvers"/>
      <sheetName val="TRT Bruts + Charges (kbbl)"/>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2">
          <cell r="B22">
            <v>4175.5</v>
          </cell>
          <cell r="C22">
            <v>2040</v>
          </cell>
          <cell r="D22">
            <v>1958</v>
          </cell>
          <cell r="E22">
            <v>8173.5</v>
          </cell>
        </row>
        <row r="23">
          <cell r="B23">
            <v>2976</v>
          </cell>
          <cell r="C23">
            <v>1512</v>
          </cell>
          <cell r="D23">
            <v>2581</v>
          </cell>
          <cell r="E23">
            <v>7069</v>
          </cell>
        </row>
        <row r="24">
          <cell r="B24">
            <v>1140</v>
          </cell>
          <cell r="C24">
            <v>535</v>
          </cell>
          <cell r="D24">
            <v>1065</v>
          </cell>
          <cell r="E24">
            <v>2740</v>
          </cell>
        </row>
        <row r="25">
          <cell r="B25">
            <v>1245</v>
          </cell>
          <cell r="C25">
            <v>1200</v>
          </cell>
          <cell r="D25">
            <v>605</v>
          </cell>
          <cell r="E25">
            <v>3050</v>
          </cell>
        </row>
        <row r="26">
          <cell r="B26">
            <v>409</v>
          </cell>
          <cell r="C26">
            <v>608</v>
          </cell>
          <cell r="D26">
            <v>0</v>
          </cell>
          <cell r="E26">
            <v>1017</v>
          </cell>
        </row>
        <row r="27">
          <cell r="B27">
            <v>0</v>
          </cell>
          <cell r="C27">
            <v>0</v>
          </cell>
          <cell r="D27">
            <v>115.5</v>
          </cell>
          <cell r="E27">
            <v>115.5</v>
          </cell>
        </row>
      </sheetData>
      <sheetData sheetId="13">
        <row r="2">
          <cell r="B2">
            <v>4896</v>
          </cell>
        </row>
        <row r="3">
          <cell r="B3">
            <v>4130</v>
          </cell>
        </row>
        <row r="4">
          <cell r="B4">
            <v>0.69</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 Données financières RC"/>
      <sheetName val="Monétaire"/>
      <sheetName val="Non monétaire production"/>
      <sheetName val="Non monétaire capacité"/>
      <sheetName val="recencement de nos actifs"/>
      <sheetName val="2.4.1. Capacité raffinage"/>
      <sheetName val="2.4.1 Production raffineries"/>
      <sheetName val="Biocarburants et biopolymers"/>
      <sheetName val="POL_2022 de JYL"/>
      <sheetName val="2021 de jérome"/>
      <sheetName val="2.4.1 Taux utilisation raffiner"/>
      <sheetName val="2.4.1 Pétrochimie"/>
      <sheetName val="2.4.1 Prod produits pétrochimiq"/>
      <sheetName val="Source"/>
      <sheetName val="Productions (kbj) 2021"/>
      <sheetName val="Productions (Kbj) 2022"/>
      <sheetName val="MTBE Anvers"/>
      <sheetName val="TRT Bruts + Charges (kbbl)"/>
      <sheetName val="Feuil1"/>
    </sheetNames>
    <sheetDataSet>
      <sheetData sheetId="0"/>
      <sheetData sheetId="1"/>
      <sheetData sheetId="2"/>
      <sheetData sheetId="3"/>
      <sheetData sheetId="4"/>
      <sheetData sheetId="5"/>
      <sheetData sheetId="6">
        <row r="13">
          <cell r="B13">
            <v>259</v>
          </cell>
        </row>
      </sheetData>
      <sheetData sheetId="7"/>
      <sheetData sheetId="8"/>
      <sheetData sheetId="9"/>
      <sheetData sheetId="10"/>
      <sheetData sheetId="11">
        <row r="3">
          <cell r="B3">
            <v>4175.5</v>
          </cell>
          <cell r="C3">
            <v>2040</v>
          </cell>
          <cell r="D3">
            <v>1958</v>
          </cell>
        </row>
        <row r="4">
          <cell r="B4">
            <v>2971</v>
          </cell>
          <cell r="C4">
            <v>1512</v>
          </cell>
          <cell r="D4">
            <v>2581</v>
          </cell>
        </row>
        <row r="5">
          <cell r="B5">
            <v>1120</v>
          </cell>
          <cell r="C5">
            <v>223</v>
          </cell>
          <cell r="D5">
            <v>1095</v>
          </cell>
        </row>
        <row r="6">
          <cell r="B6">
            <v>1250</v>
          </cell>
          <cell r="C6">
            <v>1200</v>
          </cell>
          <cell r="D6">
            <v>620</v>
          </cell>
        </row>
        <row r="7">
          <cell r="B7">
            <v>414</v>
          </cell>
          <cell r="C7">
            <v>610</v>
          </cell>
          <cell r="D7">
            <v>0</v>
          </cell>
        </row>
        <row r="8">
          <cell r="B8">
            <v>0</v>
          </cell>
          <cell r="C8">
            <v>0</v>
          </cell>
          <cell r="D8">
            <v>115.5</v>
          </cell>
        </row>
      </sheetData>
      <sheetData sheetId="12">
        <row r="2">
          <cell r="B2">
            <v>5005</v>
          </cell>
        </row>
        <row r="3">
          <cell r="B3">
            <v>4549</v>
          </cell>
        </row>
        <row r="4">
          <cell r="B4">
            <v>0.76</v>
          </cell>
        </row>
      </sheetData>
      <sheetData sheetId="13"/>
      <sheetData sheetId="14"/>
      <sheetData sheetId="15">
        <row r="43">
          <cell r="E43">
            <v>34</v>
          </cell>
        </row>
      </sheetData>
      <sheetData sheetId="16"/>
      <sheetData sheetId="17">
        <row r="12">
          <cell r="AB12">
            <v>348</v>
          </cell>
        </row>
      </sheetData>
      <sheetData sheetId="18"/>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8.xml"/><Relationship Id="rId1" Type="http://schemas.openxmlformats.org/officeDocument/2006/relationships/printerSettings" Target="../printerSettings/printerSettings61.bin"/><Relationship Id="rId4" Type="http://schemas.openxmlformats.org/officeDocument/2006/relationships/comments" Target="../comments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B48CD-921C-9146-82F8-D92A865AE57E}">
  <sheetPr>
    <tabColor rgb="FFFF0000"/>
    <pageSetUpPr fitToPage="1"/>
  </sheetPr>
  <dimension ref="B2:F113"/>
  <sheetViews>
    <sheetView showGridLines="0" tabSelected="1" zoomScaleNormal="100" workbookViewId="0"/>
  </sheetViews>
  <sheetFormatPr baseColWidth="10" defaultColWidth="10.796875" defaultRowHeight="19.5" customHeight="1"/>
  <cols>
    <col min="1" max="1" width="5.5" style="330" customWidth="1"/>
    <col min="2" max="2" width="64" style="330" customWidth="1"/>
    <col min="3" max="3" width="10.796875" style="331"/>
    <col min="4" max="256" width="10.796875" style="330"/>
    <col min="257" max="257" width="5.5" style="330" customWidth="1"/>
    <col min="258" max="258" width="106.59765625" style="330" bestFit="1" customWidth="1"/>
    <col min="259" max="512" width="10.796875" style="330"/>
    <col min="513" max="513" width="5.5" style="330" customWidth="1"/>
    <col min="514" max="514" width="106.59765625" style="330" bestFit="1" customWidth="1"/>
    <col min="515" max="768" width="10.796875" style="330"/>
    <col min="769" max="769" width="5.5" style="330" customWidth="1"/>
    <col min="770" max="770" width="106.59765625" style="330" bestFit="1" customWidth="1"/>
    <col min="771" max="1024" width="10.796875" style="330"/>
    <col min="1025" max="1025" width="5.5" style="330" customWidth="1"/>
    <col min="1026" max="1026" width="106.59765625" style="330" bestFit="1" customWidth="1"/>
    <col min="1027" max="1280" width="10.796875" style="330"/>
    <col min="1281" max="1281" width="5.5" style="330" customWidth="1"/>
    <col min="1282" max="1282" width="106.59765625" style="330" bestFit="1" customWidth="1"/>
    <col min="1283" max="1536" width="10.796875" style="330"/>
    <col min="1537" max="1537" width="5.5" style="330" customWidth="1"/>
    <col min="1538" max="1538" width="106.59765625" style="330" bestFit="1" customWidth="1"/>
    <col min="1539" max="1792" width="10.796875" style="330"/>
    <col min="1793" max="1793" width="5.5" style="330" customWidth="1"/>
    <col min="1794" max="1794" width="106.59765625" style="330" bestFit="1" customWidth="1"/>
    <col min="1795" max="2048" width="10.796875" style="330"/>
    <col min="2049" max="2049" width="5.5" style="330" customWidth="1"/>
    <col min="2050" max="2050" width="106.59765625" style="330" bestFit="1" customWidth="1"/>
    <col min="2051" max="2304" width="10.796875" style="330"/>
    <col min="2305" max="2305" width="5.5" style="330" customWidth="1"/>
    <col min="2306" max="2306" width="106.59765625" style="330" bestFit="1" customWidth="1"/>
    <col min="2307" max="2560" width="10.796875" style="330"/>
    <col min="2561" max="2561" width="5.5" style="330" customWidth="1"/>
    <col min="2562" max="2562" width="106.59765625" style="330" bestFit="1" customWidth="1"/>
    <col min="2563" max="2816" width="10.796875" style="330"/>
    <col min="2817" max="2817" width="5.5" style="330" customWidth="1"/>
    <col min="2818" max="2818" width="106.59765625" style="330" bestFit="1" customWidth="1"/>
    <col min="2819" max="3072" width="10.796875" style="330"/>
    <col min="3073" max="3073" width="5.5" style="330" customWidth="1"/>
    <col min="3074" max="3074" width="106.59765625" style="330" bestFit="1" customWidth="1"/>
    <col min="3075" max="3328" width="10.796875" style="330"/>
    <col min="3329" max="3329" width="5.5" style="330" customWidth="1"/>
    <col min="3330" max="3330" width="106.59765625" style="330" bestFit="1" customWidth="1"/>
    <col min="3331" max="3584" width="10.796875" style="330"/>
    <col min="3585" max="3585" width="5.5" style="330" customWidth="1"/>
    <col min="3586" max="3586" width="106.59765625" style="330" bestFit="1" customWidth="1"/>
    <col min="3587" max="3840" width="10.796875" style="330"/>
    <col min="3841" max="3841" width="5.5" style="330" customWidth="1"/>
    <col min="3842" max="3842" width="106.59765625" style="330" bestFit="1" customWidth="1"/>
    <col min="3843" max="4096" width="10.796875" style="330"/>
    <col min="4097" max="4097" width="5.5" style="330" customWidth="1"/>
    <col min="4098" max="4098" width="106.59765625" style="330" bestFit="1" customWidth="1"/>
    <col min="4099" max="4352" width="10.796875" style="330"/>
    <col min="4353" max="4353" width="5.5" style="330" customWidth="1"/>
    <col min="4354" max="4354" width="106.59765625" style="330" bestFit="1" customWidth="1"/>
    <col min="4355" max="4608" width="10.796875" style="330"/>
    <col min="4609" max="4609" width="5.5" style="330" customWidth="1"/>
    <col min="4610" max="4610" width="106.59765625" style="330" bestFit="1" customWidth="1"/>
    <col min="4611" max="4864" width="10.796875" style="330"/>
    <col min="4865" max="4865" width="5.5" style="330" customWidth="1"/>
    <col min="4866" max="4866" width="106.59765625" style="330" bestFit="1" customWidth="1"/>
    <col min="4867" max="5120" width="10.796875" style="330"/>
    <col min="5121" max="5121" width="5.5" style="330" customWidth="1"/>
    <col min="5122" max="5122" width="106.59765625" style="330" bestFit="1" customWidth="1"/>
    <col min="5123" max="5376" width="10.796875" style="330"/>
    <col min="5377" max="5377" width="5.5" style="330" customWidth="1"/>
    <col min="5378" max="5378" width="106.59765625" style="330" bestFit="1" customWidth="1"/>
    <col min="5379" max="5632" width="10.796875" style="330"/>
    <col min="5633" max="5633" width="5.5" style="330" customWidth="1"/>
    <col min="5634" max="5634" width="106.59765625" style="330" bestFit="1" customWidth="1"/>
    <col min="5635" max="5888" width="10.796875" style="330"/>
    <col min="5889" max="5889" width="5.5" style="330" customWidth="1"/>
    <col min="5890" max="5890" width="106.59765625" style="330" bestFit="1" customWidth="1"/>
    <col min="5891" max="6144" width="10.796875" style="330"/>
    <col min="6145" max="6145" width="5.5" style="330" customWidth="1"/>
    <col min="6146" max="6146" width="106.59765625" style="330" bestFit="1" customWidth="1"/>
    <col min="6147" max="6400" width="10.796875" style="330"/>
    <col min="6401" max="6401" width="5.5" style="330" customWidth="1"/>
    <col min="6402" max="6402" width="106.59765625" style="330" bestFit="1" customWidth="1"/>
    <col min="6403" max="6656" width="10.796875" style="330"/>
    <col min="6657" max="6657" width="5.5" style="330" customWidth="1"/>
    <col min="6658" max="6658" width="106.59765625" style="330" bestFit="1" customWidth="1"/>
    <col min="6659" max="6912" width="10.796875" style="330"/>
    <col min="6913" max="6913" width="5.5" style="330" customWidth="1"/>
    <col min="6914" max="6914" width="106.59765625" style="330" bestFit="1" customWidth="1"/>
    <col min="6915" max="7168" width="10.796875" style="330"/>
    <col min="7169" max="7169" width="5.5" style="330" customWidth="1"/>
    <col min="7170" max="7170" width="106.59765625" style="330" bestFit="1" customWidth="1"/>
    <col min="7171" max="7424" width="10.796875" style="330"/>
    <col min="7425" max="7425" width="5.5" style="330" customWidth="1"/>
    <col min="7426" max="7426" width="106.59765625" style="330" bestFit="1" customWidth="1"/>
    <col min="7427" max="7680" width="10.796875" style="330"/>
    <col min="7681" max="7681" width="5.5" style="330" customWidth="1"/>
    <col min="7682" max="7682" width="106.59765625" style="330" bestFit="1" customWidth="1"/>
    <col min="7683" max="7936" width="10.796875" style="330"/>
    <col min="7937" max="7937" width="5.5" style="330" customWidth="1"/>
    <col min="7938" max="7938" width="106.59765625" style="330" bestFit="1" customWidth="1"/>
    <col min="7939" max="8192" width="10.796875" style="330"/>
    <col min="8193" max="8193" width="5.5" style="330" customWidth="1"/>
    <col min="8194" max="8194" width="106.59765625" style="330" bestFit="1" customWidth="1"/>
    <col min="8195" max="8448" width="10.796875" style="330"/>
    <col min="8449" max="8449" width="5.5" style="330" customWidth="1"/>
    <col min="8450" max="8450" width="106.59765625" style="330" bestFit="1" customWidth="1"/>
    <col min="8451" max="8704" width="10.796875" style="330"/>
    <col min="8705" max="8705" width="5.5" style="330" customWidth="1"/>
    <col min="8706" max="8706" width="106.59765625" style="330" bestFit="1" customWidth="1"/>
    <col min="8707" max="8960" width="10.796875" style="330"/>
    <col min="8961" max="8961" width="5.5" style="330" customWidth="1"/>
    <col min="8962" max="8962" width="106.59765625" style="330" bestFit="1" customWidth="1"/>
    <col min="8963" max="9216" width="10.796875" style="330"/>
    <col min="9217" max="9217" width="5.5" style="330" customWidth="1"/>
    <col min="9218" max="9218" width="106.59765625" style="330" bestFit="1" customWidth="1"/>
    <col min="9219" max="9472" width="10.796875" style="330"/>
    <col min="9473" max="9473" width="5.5" style="330" customWidth="1"/>
    <col min="9474" max="9474" width="106.59765625" style="330" bestFit="1" customWidth="1"/>
    <col min="9475" max="9728" width="10.796875" style="330"/>
    <col min="9729" max="9729" width="5.5" style="330" customWidth="1"/>
    <col min="9730" max="9730" width="106.59765625" style="330" bestFit="1" customWidth="1"/>
    <col min="9731" max="9984" width="10.796875" style="330"/>
    <col min="9985" max="9985" width="5.5" style="330" customWidth="1"/>
    <col min="9986" max="9986" width="106.59765625" style="330" bestFit="1" customWidth="1"/>
    <col min="9987" max="10240" width="10.796875" style="330"/>
    <col min="10241" max="10241" width="5.5" style="330" customWidth="1"/>
    <col min="10242" max="10242" width="106.59765625" style="330" bestFit="1" customWidth="1"/>
    <col min="10243" max="10496" width="10.796875" style="330"/>
    <col min="10497" max="10497" width="5.5" style="330" customWidth="1"/>
    <col min="10498" max="10498" width="106.59765625" style="330" bestFit="1" customWidth="1"/>
    <col min="10499" max="10752" width="10.796875" style="330"/>
    <col min="10753" max="10753" width="5.5" style="330" customWidth="1"/>
    <col min="10754" max="10754" width="106.59765625" style="330" bestFit="1" customWidth="1"/>
    <col min="10755" max="11008" width="10.796875" style="330"/>
    <col min="11009" max="11009" width="5.5" style="330" customWidth="1"/>
    <col min="11010" max="11010" width="106.59765625" style="330" bestFit="1" customWidth="1"/>
    <col min="11011" max="11264" width="10.796875" style="330"/>
    <col min="11265" max="11265" width="5.5" style="330" customWidth="1"/>
    <col min="11266" max="11266" width="106.59765625" style="330" bestFit="1" customWidth="1"/>
    <col min="11267" max="11520" width="10.796875" style="330"/>
    <col min="11521" max="11521" width="5.5" style="330" customWidth="1"/>
    <col min="11522" max="11522" width="106.59765625" style="330" bestFit="1" customWidth="1"/>
    <col min="11523" max="11776" width="10.796875" style="330"/>
    <col min="11777" max="11777" width="5.5" style="330" customWidth="1"/>
    <col min="11778" max="11778" width="106.59765625" style="330" bestFit="1" customWidth="1"/>
    <col min="11779" max="12032" width="10.796875" style="330"/>
    <col min="12033" max="12033" width="5.5" style="330" customWidth="1"/>
    <col min="12034" max="12034" width="106.59765625" style="330" bestFit="1" customWidth="1"/>
    <col min="12035" max="12288" width="10.796875" style="330"/>
    <col min="12289" max="12289" width="5.5" style="330" customWidth="1"/>
    <col min="12290" max="12290" width="106.59765625" style="330" bestFit="1" customWidth="1"/>
    <col min="12291" max="12544" width="10.796875" style="330"/>
    <col min="12545" max="12545" width="5.5" style="330" customWidth="1"/>
    <col min="12546" max="12546" width="106.59765625" style="330" bestFit="1" customWidth="1"/>
    <col min="12547" max="12800" width="10.796875" style="330"/>
    <col min="12801" max="12801" width="5.5" style="330" customWidth="1"/>
    <col min="12802" max="12802" width="106.59765625" style="330" bestFit="1" customWidth="1"/>
    <col min="12803" max="13056" width="10.796875" style="330"/>
    <col min="13057" max="13057" width="5.5" style="330" customWidth="1"/>
    <col min="13058" max="13058" width="106.59765625" style="330" bestFit="1" customWidth="1"/>
    <col min="13059" max="13312" width="10.796875" style="330"/>
    <col min="13313" max="13313" width="5.5" style="330" customWidth="1"/>
    <col min="13314" max="13314" width="106.59765625" style="330" bestFit="1" customWidth="1"/>
    <col min="13315" max="13568" width="10.796875" style="330"/>
    <col min="13569" max="13569" width="5.5" style="330" customWidth="1"/>
    <col min="13570" max="13570" width="106.59765625" style="330" bestFit="1" customWidth="1"/>
    <col min="13571" max="13824" width="10.796875" style="330"/>
    <col min="13825" max="13825" width="5.5" style="330" customWidth="1"/>
    <col min="13826" max="13826" width="106.59765625" style="330" bestFit="1" customWidth="1"/>
    <col min="13827" max="14080" width="10.796875" style="330"/>
    <col min="14081" max="14081" width="5.5" style="330" customWidth="1"/>
    <col min="14082" max="14082" width="106.59765625" style="330" bestFit="1" customWidth="1"/>
    <col min="14083" max="14336" width="10.796875" style="330"/>
    <col min="14337" max="14337" width="5.5" style="330" customWidth="1"/>
    <col min="14338" max="14338" width="106.59765625" style="330" bestFit="1" customWidth="1"/>
    <col min="14339" max="14592" width="10.796875" style="330"/>
    <col min="14593" max="14593" width="5.5" style="330" customWidth="1"/>
    <col min="14594" max="14594" width="106.59765625" style="330" bestFit="1" customWidth="1"/>
    <col min="14595" max="14848" width="10.796875" style="330"/>
    <col min="14849" max="14849" width="5.5" style="330" customWidth="1"/>
    <col min="14850" max="14850" width="106.59765625" style="330" bestFit="1" customWidth="1"/>
    <col min="14851" max="15104" width="10.796875" style="330"/>
    <col min="15105" max="15105" width="5.5" style="330" customWidth="1"/>
    <col min="15106" max="15106" width="106.59765625" style="330" bestFit="1" customWidth="1"/>
    <col min="15107" max="15360" width="10.796875" style="330"/>
    <col min="15361" max="15361" width="5.5" style="330" customWidth="1"/>
    <col min="15362" max="15362" width="106.59765625" style="330" bestFit="1" customWidth="1"/>
    <col min="15363" max="15616" width="10.796875" style="330"/>
    <col min="15617" max="15617" width="5.5" style="330" customWidth="1"/>
    <col min="15618" max="15618" width="106.59765625" style="330" bestFit="1" customWidth="1"/>
    <col min="15619" max="15872" width="10.796875" style="330"/>
    <col min="15873" max="15873" width="5.5" style="330" customWidth="1"/>
    <col min="15874" max="15874" width="106.59765625" style="330" bestFit="1" customWidth="1"/>
    <col min="15875" max="16128" width="10.796875" style="330"/>
    <col min="16129" max="16129" width="5.5" style="330" customWidth="1"/>
    <col min="16130" max="16130" width="106.59765625" style="330" bestFit="1" customWidth="1"/>
    <col min="16131" max="16384" width="10.796875" style="330"/>
  </cols>
  <sheetData>
    <row r="2" spans="2:6" ht="12" customHeight="1"/>
    <row r="3" spans="2:6" ht="64.5" customHeight="1">
      <c r="B3" s="1428" t="s">
        <v>0</v>
      </c>
      <c r="C3" s="1428"/>
    </row>
    <row r="5" spans="2:6" ht="19.5" customHeight="1">
      <c r="B5" s="337" t="s">
        <v>1</v>
      </c>
    </row>
    <row r="6" spans="2:6" ht="19.5" customHeight="1">
      <c r="B6" s="338" t="s">
        <v>2</v>
      </c>
    </row>
    <row r="7" spans="2:6" ht="19.5" customHeight="1">
      <c r="B7" s="1016" t="s">
        <v>3</v>
      </c>
      <c r="E7" s="1016"/>
      <c r="F7" s="1016"/>
    </row>
    <row r="8" spans="2:6" ht="19.5" customHeight="1">
      <c r="B8" s="1015" t="s">
        <v>4</v>
      </c>
      <c r="E8" s="1015"/>
    </row>
    <row r="9" spans="2:6" ht="19.5" customHeight="1">
      <c r="B9" s="339" t="s">
        <v>5</v>
      </c>
      <c r="E9" s="339"/>
    </row>
    <row r="10" spans="2:6" ht="19.5" customHeight="1">
      <c r="B10" s="340" t="s">
        <v>6</v>
      </c>
      <c r="E10" s="340"/>
    </row>
    <row r="11" spans="2:6" ht="19.5" customHeight="1">
      <c r="B11" s="341" t="s">
        <v>7</v>
      </c>
      <c r="E11" s="341"/>
    </row>
    <row r="12" spans="2:6" ht="19.5" customHeight="1">
      <c r="B12" s="341"/>
    </row>
    <row r="13" spans="2:6" ht="28.05" customHeight="1">
      <c r="B13" s="342" t="s">
        <v>1</v>
      </c>
    </row>
    <row r="14" spans="2:6" ht="30" customHeight="1">
      <c r="B14" s="1007" t="s">
        <v>8</v>
      </c>
      <c r="C14"/>
      <c r="D14"/>
      <c r="E14"/>
      <c r="F14"/>
    </row>
    <row r="15" spans="2:6" ht="30" customHeight="1">
      <c r="B15" s="1007" t="s">
        <v>9</v>
      </c>
      <c r="C15"/>
      <c r="D15"/>
      <c r="E15"/>
      <c r="F15"/>
    </row>
    <row r="16" spans="2:6" ht="30" customHeight="1">
      <c r="B16" s="1007" t="s">
        <v>10</v>
      </c>
      <c r="C16"/>
      <c r="D16"/>
      <c r="E16"/>
      <c r="F16"/>
    </row>
    <row r="17" spans="2:6" ht="30" customHeight="1">
      <c r="B17" s="1007" t="s">
        <v>11</v>
      </c>
      <c r="C17"/>
      <c r="D17"/>
      <c r="E17"/>
      <c r="F17"/>
    </row>
    <row r="18" spans="2:6" ht="30" customHeight="1">
      <c r="B18" s="1007" t="s">
        <v>12</v>
      </c>
      <c r="C18"/>
      <c r="D18"/>
      <c r="E18"/>
      <c r="F18"/>
    </row>
    <row r="19" spans="2:6" ht="30" customHeight="1">
      <c r="B19" s="1007" t="s">
        <v>13</v>
      </c>
      <c r="C19"/>
      <c r="D19"/>
      <c r="E19"/>
      <c r="F19"/>
    </row>
    <row r="20" spans="2:6" ht="30" customHeight="1">
      <c r="B20" s="1007" t="s">
        <v>14</v>
      </c>
      <c r="C20"/>
      <c r="D20"/>
      <c r="E20"/>
      <c r="F20"/>
    </row>
    <row r="21" spans="2:6" ht="30" customHeight="1">
      <c r="B21" s="1007" t="s">
        <v>15</v>
      </c>
      <c r="C21"/>
      <c r="D21"/>
      <c r="E21"/>
      <c r="F21"/>
    </row>
    <row r="22" spans="2:6" ht="30" customHeight="1">
      <c r="B22" s="1007" t="s">
        <v>16</v>
      </c>
      <c r="C22"/>
      <c r="D22"/>
      <c r="E22"/>
      <c r="F22"/>
    </row>
    <row r="23" spans="2:6" ht="30" customHeight="1">
      <c r="B23" s="1007" t="s">
        <v>17</v>
      </c>
      <c r="C23"/>
      <c r="D23"/>
      <c r="E23"/>
      <c r="F23"/>
    </row>
    <row r="24" spans="2:6" ht="30" customHeight="1">
      <c r="B24" s="1007" t="s">
        <v>18</v>
      </c>
      <c r="C24"/>
      <c r="D24"/>
      <c r="E24"/>
      <c r="F24"/>
    </row>
    <row r="25" spans="2:6" ht="30" customHeight="1">
      <c r="B25" s="1007" t="s">
        <v>19</v>
      </c>
      <c r="C25"/>
      <c r="D25"/>
      <c r="E25"/>
      <c r="F25"/>
    </row>
    <row r="26" spans="2:6" s="335" customFormat="1" ht="30" customHeight="1">
      <c r="B26" s="1007" t="s">
        <v>20</v>
      </c>
      <c r="C26"/>
      <c r="D26"/>
      <c r="E26"/>
      <c r="F26"/>
    </row>
    <row r="27" spans="2:6" ht="30" customHeight="1">
      <c r="B27" s="1007" t="s">
        <v>21</v>
      </c>
      <c r="C27"/>
      <c r="D27"/>
      <c r="E27"/>
      <c r="F27"/>
    </row>
    <row r="28" spans="2:6" ht="30" customHeight="1">
      <c r="B28" s="1007" t="s">
        <v>22</v>
      </c>
      <c r="C28"/>
      <c r="D28"/>
      <c r="E28"/>
      <c r="F28"/>
    </row>
    <row r="29" spans="2:6" ht="30" customHeight="1">
      <c r="B29" s="1007" t="s">
        <v>23</v>
      </c>
      <c r="C29"/>
      <c r="D29"/>
      <c r="E29"/>
      <c r="F29"/>
    </row>
    <row r="30" spans="2:6" ht="30" customHeight="1">
      <c r="B30" s="1007" t="s">
        <v>24</v>
      </c>
      <c r="C30"/>
      <c r="D30"/>
      <c r="E30"/>
      <c r="F30"/>
    </row>
    <row r="31" spans="2:6" ht="30" customHeight="1">
      <c r="B31" s="1007" t="s">
        <v>25</v>
      </c>
      <c r="C31"/>
      <c r="D31"/>
      <c r="E31"/>
      <c r="F31"/>
    </row>
    <row r="32" spans="2:6" ht="30" customHeight="1">
      <c r="B32" s="1007" t="s">
        <v>26</v>
      </c>
      <c r="C32"/>
      <c r="D32"/>
      <c r="E32"/>
      <c r="F32"/>
    </row>
    <row r="33" spans="2:6" ht="30" customHeight="1">
      <c r="B33" s="1007" t="s">
        <v>27</v>
      </c>
      <c r="C33"/>
      <c r="D33"/>
      <c r="E33"/>
      <c r="F33"/>
    </row>
    <row r="34" spans="2:6" ht="30" customHeight="1">
      <c r="B34" s="1007" t="s">
        <v>28</v>
      </c>
      <c r="C34"/>
      <c r="D34"/>
      <c r="E34"/>
      <c r="F34"/>
    </row>
    <row r="35" spans="2:6" ht="30" customHeight="1">
      <c r="B35" s="1007" t="s">
        <v>29</v>
      </c>
      <c r="C35"/>
      <c r="D35"/>
      <c r="E35"/>
      <c r="F35"/>
    </row>
    <row r="36" spans="2:6" ht="30" customHeight="1">
      <c r="B36" s="1007" t="s">
        <v>30</v>
      </c>
      <c r="C36"/>
      <c r="D36"/>
      <c r="E36"/>
      <c r="F36"/>
    </row>
    <row r="37" spans="2:6" ht="30" customHeight="1">
      <c r="B37" s="1007" t="s">
        <v>31</v>
      </c>
      <c r="C37"/>
      <c r="D37"/>
      <c r="E37"/>
      <c r="F37"/>
    </row>
    <row r="38" spans="2:6" ht="30" customHeight="1">
      <c r="B38" s="1007" t="s">
        <v>32</v>
      </c>
      <c r="C38"/>
      <c r="D38"/>
      <c r="E38"/>
      <c r="F38"/>
    </row>
    <row r="39" spans="2:6" ht="30" customHeight="1">
      <c r="B39" s="1007" t="s">
        <v>33</v>
      </c>
      <c r="C39"/>
      <c r="D39"/>
      <c r="E39"/>
      <c r="F39"/>
    </row>
    <row r="40" spans="2:6" ht="30" customHeight="1">
      <c r="B40" s="1007" t="s">
        <v>34</v>
      </c>
      <c r="C40"/>
      <c r="D40"/>
      <c r="E40"/>
      <c r="F40"/>
    </row>
    <row r="41" spans="2:6" ht="30" customHeight="1">
      <c r="B41" s="1007" t="s">
        <v>35</v>
      </c>
      <c r="C41"/>
      <c r="D41"/>
      <c r="E41"/>
      <c r="F41"/>
    </row>
    <row r="42" spans="2:6" ht="30" customHeight="1">
      <c r="B42" s="1007" t="s">
        <v>36</v>
      </c>
      <c r="C42"/>
      <c r="D42"/>
      <c r="E42"/>
      <c r="F42"/>
    </row>
    <row r="43" spans="2:6" ht="28.05" customHeight="1">
      <c r="B43" s="1132"/>
      <c r="C43"/>
      <c r="D43"/>
      <c r="E43"/>
      <c r="F43"/>
    </row>
    <row r="44" spans="2:6" ht="28.05" customHeight="1">
      <c r="B44" s="343" t="s">
        <v>2</v>
      </c>
      <c r="C44"/>
      <c r="D44"/>
      <c r="E44"/>
      <c r="F44"/>
    </row>
    <row r="45" spans="2:6" ht="30" customHeight="1">
      <c r="B45" s="333" t="s">
        <v>37</v>
      </c>
      <c r="C45"/>
      <c r="D45"/>
      <c r="E45"/>
      <c r="F45"/>
    </row>
    <row r="46" spans="2:6" ht="30" customHeight="1">
      <c r="B46" s="332" t="s">
        <v>38</v>
      </c>
      <c r="C46"/>
      <c r="D46"/>
      <c r="E46"/>
      <c r="F46"/>
    </row>
    <row r="47" spans="2:6" ht="28.05" customHeight="1">
      <c r="B47" s="334"/>
      <c r="C47"/>
      <c r="D47"/>
      <c r="E47"/>
      <c r="F47"/>
    </row>
    <row r="48" spans="2:6" ht="28.05" customHeight="1">
      <c r="B48" s="1014" t="s">
        <v>3</v>
      </c>
      <c r="C48"/>
      <c r="D48"/>
      <c r="F48"/>
    </row>
    <row r="49" spans="2:6" ht="30" customHeight="1">
      <c r="B49" s="1007" t="s">
        <v>39</v>
      </c>
      <c r="C49"/>
      <c r="D49"/>
      <c r="F49" s="331"/>
    </row>
    <row r="50" spans="2:6" ht="30" customHeight="1">
      <c r="B50" s="1007" t="s">
        <v>40</v>
      </c>
      <c r="C50"/>
      <c r="D50"/>
      <c r="F50"/>
    </row>
    <row r="51" spans="2:6" ht="30" customHeight="1">
      <c r="B51" s="1007" t="s">
        <v>41</v>
      </c>
      <c r="C51"/>
      <c r="D51"/>
      <c r="E51"/>
      <c r="F51"/>
    </row>
    <row r="52" spans="2:6" ht="28.05" customHeight="1">
      <c r="B52" s="334"/>
      <c r="C52"/>
      <c r="D52"/>
      <c r="E52"/>
      <c r="F52"/>
    </row>
    <row r="53" spans="2:6" ht="28.05" customHeight="1">
      <c r="B53" s="1425" t="s">
        <v>4</v>
      </c>
      <c r="C53"/>
      <c r="D53"/>
      <c r="E53"/>
      <c r="F53"/>
    </row>
    <row r="54" spans="2:6" ht="30" customHeight="1">
      <c r="B54" s="1007" t="s">
        <v>42</v>
      </c>
      <c r="C54" s="569"/>
      <c r="D54" s="569"/>
      <c r="E54"/>
      <c r="F54"/>
    </row>
    <row r="55" spans="2:6" ht="30" customHeight="1">
      <c r="B55" s="1007" t="s">
        <v>43</v>
      </c>
      <c r="C55" s="569"/>
      <c r="D55" s="569"/>
      <c r="E55"/>
      <c r="F55"/>
    </row>
    <row r="56" spans="2:6" ht="30" customHeight="1">
      <c r="B56" s="1007" t="s">
        <v>44</v>
      </c>
      <c r="C56" s="569"/>
      <c r="D56" s="569"/>
      <c r="E56"/>
      <c r="F56"/>
    </row>
    <row r="57" spans="2:6" ht="30" customHeight="1">
      <c r="B57" s="1007" t="s">
        <v>45</v>
      </c>
      <c r="C57" s="569"/>
      <c r="D57" s="569"/>
      <c r="E57"/>
      <c r="F57"/>
    </row>
    <row r="58" spans="2:6" ht="30" customHeight="1">
      <c r="B58" s="1007" t="s">
        <v>46</v>
      </c>
      <c r="C58" s="569"/>
      <c r="D58" s="569"/>
      <c r="E58"/>
      <c r="F58"/>
    </row>
    <row r="59" spans="2:6" ht="28.05" customHeight="1">
      <c r="B59" s="332"/>
      <c r="C59"/>
      <c r="D59"/>
      <c r="E59"/>
      <c r="F59"/>
    </row>
    <row r="60" spans="2:6" ht="28.05" customHeight="1">
      <c r="B60" s="344" t="s">
        <v>5</v>
      </c>
      <c r="C60"/>
      <c r="D60"/>
      <c r="E60"/>
      <c r="F60"/>
    </row>
    <row r="61" spans="2:6" ht="30" customHeight="1">
      <c r="B61" s="1007" t="s">
        <v>47</v>
      </c>
    </row>
    <row r="62" spans="2:6" ht="30" customHeight="1">
      <c r="B62" s="1007" t="s">
        <v>48</v>
      </c>
      <c r="C62"/>
      <c r="D62"/>
      <c r="E62"/>
      <c r="F62"/>
    </row>
    <row r="63" spans="2:6" ht="30" customHeight="1">
      <c r="B63" s="1007" t="s">
        <v>49</v>
      </c>
      <c r="C63"/>
      <c r="D63"/>
      <c r="E63"/>
      <c r="F63"/>
    </row>
    <row r="64" spans="2:6" ht="30" customHeight="1">
      <c r="B64" s="1007" t="s">
        <v>50</v>
      </c>
      <c r="C64"/>
      <c r="D64"/>
      <c r="E64"/>
      <c r="F64"/>
    </row>
    <row r="65" spans="2:6" ht="30" customHeight="1">
      <c r="B65" s="1007" t="s">
        <v>51</v>
      </c>
      <c r="C65"/>
      <c r="D65"/>
      <c r="E65"/>
      <c r="F65"/>
    </row>
    <row r="66" spans="2:6" ht="30" customHeight="1">
      <c r="B66" s="1007" t="s">
        <v>52</v>
      </c>
      <c r="C66"/>
      <c r="D66"/>
      <c r="E66"/>
      <c r="F66"/>
    </row>
    <row r="67" spans="2:6" ht="30" customHeight="1">
      <c r="B67" s="1007" t="s">
        <v>53</v>
      </c>
      <c r="C67"/>
      <c r="D67"/>
      <c r="E67"/>
      <c r="F67"/>
    </row>
    <row r="68" spans="2:6" ht="30" customHeight="1">
      <c r="B68" s="1007" t="s">
        <v>54</v>
      </c>
      <c r="C68"/>
      <c r="D68"/>
      <c r="E68"/>
      <c r="F68"/>
    </row>
    <row r="69" spans="2:6" ht="30" customHeight="1">
      <c r="B69" s="1007" t="s">
        <v>55</v>
      </c>
      <c r="C69"/>
      <c r="D69"/>
      <c r="E69"/>
      <c r="F69"/>
    </row>
    <row r="70" spans="2:6" ht="30" customHeight="1">
      <c r="B70" s="1007" t="s">
        <v>56</v>
      </c>
      <c r="C70"/>
      <c r="D70"/>
      <c r="E70"/>
      <c r="F70"/>
    </row>
    <row r="71" spans="2:6" ht="30" customHeight="1">
      <c r="B71" s="1007" t="s">
        <v>57</v>
      </c>
      <c r="C71"/>
      <c r="D71"/>
      <c r="E71"/>
      <c r="F71"/>
    </row>
    <row r="72" spans="2:6" ht="30" customHeight="1">
      <c r="B72" s="1007" t="s">
        <v>58</v>
      </c>
      <c r="C72"/>
      <c r="D72"/>
      <c r="E72"/>
      <c r="F72"/>
    </row>
    <row r="73" spans="2:6" ht="30" customHeight="1">
      <c r="B73" s="1007" t="s">
        <v>59</v>
      </c>
      <c r="C73"/>
      <c r="D73"/>
      <c r="E73"/>
      <c r="F73"/>
    </row>
    <row r="74" spans="2:6" ht="30" customHeight="1">
      <c r="B74" s="1007" t="s">
        <v>60</v>
      </c>
      <c r="C74"/>
      <c r="D74"/>
      <c r="E74"/>
      <c r="F74"/>
    </row>
    <row r="75" spans="2:6" ht="30" customHeight="1">
      <c r="B75" s="1007" t="s">
        <v>61</v>
      </c>
      <c r="C75"/>
      <c r="D75"/>
      <c r="E75"/>
      <c r="F75"/>
    </row>
    <row r="76" spans="2:6" ht="30" customHeight="1">
      <c r="B76" s="1007" t="s">
        <v>62</v>
      </c>
      <c r="C76"/>
      <c r="D76"/>
      <c r="E76"/>
      <c r="F76"/>
    </row>
    <row r="77" spans="2:6" ht="30" customHeight="1">
      <c r="B77" s="1007" t="s">
        <v>63</v>
      </c>
      <c r="C77"/>
      <c r="D77"/>
      <c r="E77"/>
      <c r="F77"/>
    </row>
    <row r="78" spans="2:6" ht="30" customHeight="1">
      <c r="B78" s="1007" t="s">
        <v>64</v>
      </c>
      <c r="C78"/>
      <c r="D78"/>
      <c r="E78"/>
      <c r="F78"/>
    </row>
    <row r="79" spans="2:6" ht="30" customHeight="1">
      <c r="B79" s="1007" t="s">
        <v>65</v>
      </c>
      <c r="C79"/>
      <c r="D79"/>
      <c r="E79"/>
      <c r="F79"/>
    </row>
    <row r="80" spans="2:6" ht="30" customHeight="1">
      <c r="B80" s="1007" t="s">
        <v>66</v>
      </c>
      <c r="C80"/>
      <c r="D80"/>
      <c r="E80"/>
      <c r="F80"/>
    </row>
    <row r="81" spans="2:6" ht="30" customHeight="1">
      <c r="B81" s="1007" t="s">
        <v>67</v>
      </c>
      <c r="C81"/>
      <c r="D81"/>
      <c r="E81"/>
      <c r="F81"/>
    </row>
    <row r="82" spans="2:6" ht="30" customHeight="1">
      <c r="B82" s="1007" t="s">
        <v>68</v>
      </c>
      <c r="C82"/>
      <c r="D82"/>
      <c r="E82"/>
      <c r="F82"/>
    </row>
    <row r="83" spans="2:6" ht="30" customHeight="1">
      <c r="B83" s="1007" t="s">
        <v>69</v>
      </c>
      <c r="C83"/>
      <c r="D83"/>
      <c r="E83"/>
      <c r="F83"/>
    </row>
    <row r="84" spans="2:6" ht="30" customHeight="1">
      <c r="B84" s="1007" t="s">
        <v>70</v>
      </c>
      <c r="C84"/>
      <c r="D84"/>
      <c r="E84"/>
      <c r="F84"/>
    </row>
    <row r="85" spans="2:6" ht="30" customHeight="1">
      <c r="B85" s="1007" t="s">
        <v>71</v>
      </c>
      <c r="C85"/>
      <c r="D85"/>
      <c r="E85"/>
      <c r="F85"/>
    </row>
    <row r="86" spans="2:6" ht="28.05" customHeight="1">
      <c r="B86"/>
      <c r="C86"/>
      <c r="D86"/>
      <c r="E86"/>
      <c r="F86"/>
    </row>
    <row r="87" spans="2:6" ht="28.05" customHeight="1">
      <c r="B87" s="345" t="s">
        <v>6</v>
      </c>
      <c r="C87"/>
      <c r="D87"/>
      <c r="E87"/>
      <c r="F87"/>
    </row>
    <row r="88" spans="2:6" ht="30" customHeight="1">
      <c r="B88" s="333" t="s">
        <v>72</v>
      </c>
      <c r="C88"/>
      <c r="D88"/>
      <c r="E88"/>
      <c r="F88"/>
    </row>
    <row r="89" spans="2:6" ht="30" customHeight="1">
      <c r="B89" s="332" t="s">
        <v>73</v>
      </c>
      <c r="C89"/>
      <c r="D89"/>
      <c r="E89"/>
      <c r="F89"/>
    </row>
    <row r="90" spans="2:6" ht="30" customHeight="1">
      <c r="B90" s="332" t="s">
        <v>74</v>
      </c>
      <c r="C90"/>
      <c r="D90"/>
      <c r="E90"/>
      <c r="F90"/>
    </row>
    <row r="91" spans="2:6" ht="30" customHeight="1">
      <c r="B91" s="332" t="s">
        <v>75</v>
      </c>
      <c r="C91"/>
      <c r="D91"/>
      <c r="E91"/>
      <c r="F91"/>
    </row>
    <row r="92" spans="2:6" ht="30" customHeight="1">
      <c r="B92" s="332" t="s">
        <v>76</v>
      </c>
      <c r="C92"/>
      <c r="D92"/>
      <c r="E92"/>
      <c r="F92"/>
    </row>
    <row r="93" spans="2:6" ht="30" customHeight="1">
      <c r="B93" s="332" t="s">
        <v>77</v>
      </c>
      <c r="C93"/>
      <c r="D93"/>
      <c r="E93"/>
      <c r="F93"/>
    </row>
    <row r="94" spans="2:6" ht="30" customHeight="1">
      <c r="B94" s="332" t="s">
        <v>78</v>
      </c>
      <c r="C94"/>
      <c r="D94"/>
      <c r="E94"/>
      <c r="F94"/>
    </row>
    <row r="95" spans="2:6" ht="30" customHeight="1">
      <c r="B95" s="332" t="s">
        <v>79</v>
      </c>
      <c r="C95"/>
      <c r="D95"/>
      <c r="E95"/>
      <c r="F95"/>
    </row>
    <row r="96" spans="2:6" ht="30" customHeight="1">
      <c r="B96" s="332" t="s">
        <v>80</v>
      </c>
      <c r="C96"/>
      <c r="D96"/>
      <c r="E96"/>
      <c r="F96"/>
    </row>
    <row r="97" spans="2:6" ht="30" customHeight="1">
      <c r="B97" s="332" t="s">
        <v>81</v>
      </c>
      <c r="C97"/>
      <c r="D97"/>
      <c r="E97"/>
      <c r="F97"/>
    </row>
    <row r="98" spans="2:6" ht="30" customHeight="1">
      <c r="B98" s="332" t="s">
        <v>82</v>
      </c>
      <c r="C98"/>
      <c r="D98"/>
      <c r="E98"/>
      <c r="F98"/>
    </row>
    <row r="99" spans="2:6" ht="30" customHeight="1">
      <c r="B99" s="332" t="s">
        <v>83</v>
      </c>
      <c r="C99"/>
      <c r="D99"/>
      <c r="E99"/>
      <c r="F99"/>
    </row>
    <row r="100" spans="2:6" ht="30" customHeight="1">
      <c r="B100" s="332" t="s">
        <v>84</v>
      </c>
      <c r="C100"/>
      <c r="D100"/>
      <c r="E100"/>
      <c r="F100"/>
    </row>
    <row r="101" spans="2:6" ht="28.05" customHeight="1">
      <c r="B101"/>
      <c r="C101"/>
      <c r="D101"/>
      <c r="E101"/>
      <c r="F101"/>
    </row>
    <row r="102" spans="2:6" ht="28.05" customHeight="1">
      <c r="B102" s="346" t="s">
        <v>7</v>
      </c>
      <c r="C102"/>
      <c r="D102"/>
      <c r="E102"/>
      <c r="F102"/>
    </row>
    <row r="103" spans="2:6" ht="30" customHeight="1">
      <c r="B103" s="333" t="s">
        <v>85</v>
      </c>
      <c r="C103"/>
      <c r="D103"/>
      <c r="E103"/>
      <c r="F103"/>
    </row>
    <row r="104" spans="2:6" ht="30" customHeight="1">
      <c r="B104" s="332" t="s">
        <v>86</v>
      </c>
      <c r="C104"/>
      <c r="D104"/>
      <c r="E104"/>
      <c r="F104"/>
    </row>
    <row r="105" spans="2:6" ht="30" customHeight="1">
      <c r="B105" s="332" t="s">
        <v>87</v>
      </c>
      <c r="C105"/>
      <c r="D105"/>
      <c r="E105"/>
      <c r="F105"/>
    </row>
    <row r="106" spans="2:6" ht="30" customHeight="1">
      <c r="B106" s="332" t="s">
        <v>88</v>
      </c>
      <c r="C106"/>
      <c r="D106"/>
      <c r="E106"/>
      <c r="F106"/>
    </row>
    <row r="107" spans="2:6" ht="30" customHeight="1">
      <c r="B107" s="332" t="s">
        <v>89</v>
      </c>
      <c r="C107"/>
      <c r="D107"/>
      <c r="E107"/>
      <c r="F107"/>
    </row>
    <row r="108" spans="2:6" ht="30" customHeight="1">
      <c r="B108" s="332" t="s">
        <v>90</v>
      </c>
      <c r="C108"/>
      <c r="D108"/>
      <c r="E108"/>
      <c r="F108"/>
    </row>
    <row r="109" spans="2:6" ht="19.5" customHeight="1">
      <c r="B109"/>
      <c r="C109"/>
      <c r="D109"/>
      <c r="E109"/>
      <c r="F109"/>
    </row>
    <row r="110" spans="2:6" ht="19.5" customHeight="1">
      <c r="C110"/>
      <c r="D110"/>
      <c r="E110"/>
      <c r="F110"/>
    </row>
    <row r="111" spans="2:6" ht="19.5" customHeight="1">
      <c r="B111"/>
      <c r="C111"/>
      <c r="D111"/>
      <c r="E111"/>
      <c r="F111"/>
    </row>
    <row r="112" spans="2:6" ht="19.5" customHeight="1">
      <c r="B112"/>
      <c r="C112"/>
      <c r="D112"/>
      <c r="E112"/>
      <c r="F112"/>
    </row>
    <row r="113" spans="2:6" ht="19.5" customHeight="1">
      <c r="B113"/>
      <c r="C113"/>
      <c r="D113"/>
      <c r="E113"/>
      <c r="F113"/>
    </row>
  </sheetData>
  <sheetProtection algorithmName="SHA-512" hashValue="Bv+3urVsbJ5Rwk9GrfuuRz/J01G/QJfaQ9G3AiVnFrozThOQmwMuy7b+SmhvWgl9A5nr0sflU/K+XzBmhDH2dA==" saltValue="PWzbEYbv15uk6iYzZSIYeg==" spinCount="100000" sheet="1" objects="1" scenarios="1"/>
  <mergeCells count="1">
    <mergeCell ref="B3:C3"/>
  </mergeCells>
  <hyperlinks>
    <hyperlink ref="B10" location="Summary!B87" display="REFINING &amp; CHEMICALS" xr:uid="{7BCC5FD9-CE08-F544-8781-ACF755B765D8}"/>
    <hyperlink ref="B9" location="Summary!B60" display="UPSTREAM OIL AND GAS ACTIVITIES" xr:uid="{647B3410-AC49-C243-BF61-3B11BCA33A40}"/>
    <hyperlink ref="B14" location="'Financial Highlights (p15)'!A1" display="Financial highlights (p15)" xr:uid="{420ED7E8-1025-5946-8C7F-8F3A2260CC07}"/>
    <hyperlink ref="B15" location="'Market environement (p15)'!A1" display="Market environment (p15)" xr:uid="{D1326B1B-421F-8F47-9A14-20085F9FD138}"/>
    <hyperlink ref="B17" location="'Fin. High. by quarter (p16-17)'!A1" display="Fin. High. by quarter (p16-17)" xr:uid="{A1AD9A29-946B-C84A-A33C-86227B23FF3C}"/>
    <hyperlink ref="B19" location="'Consol. stat. income (p18)'!A1" display="Consol. stat. income (p18)" xr:uid="{11B38426-42F4-744D-81D4-0C03E19FD111}"/>
    <hyperlink ref="B20" location="'Sales (p19)'!A1" display="Sales (p19)" xr:uid="{2C378619-B57F-104A-A0F6-794FB41CA988}"/>
    <hyperlink ref="B21" location="'Deprec. depl. &amp; impairme. (p19)'!A1" display="Deprec. depl. &amp; impairme. (p19)" xr:uid="{A7E5A79B-FE6E-F248-92F7-1EA0FF066F8D}"/>
    <hyperlink ref="B22" location="'Equity in income (loss) (p19)'!A1" display="Equity in income (loss) (p19)" xr:uid="{63D4F351-2397-D848-9E7E-F3A22E32B847}"/>
    <hyperlink ref="B23" location="'Income taxes (p20)'!A1" display="Income taxes (p20)" xr:uid="{DB9D6AFB-C04F-3D47-9CF8-C28A175A3B44}"/>
    <hyperlink ref="B24" location="'Adj. items net op. income (p20)'!A1" display="Adj. items net op. income (p20)" xr:uid="{20617B96-0AF0-8749-B42A-0408D33A7A3B}"/>
    <hyperlink ref="B25" location="'Cons. balance sheet in (p21)'!A1" display="Cons. balance sheet in (p21)" xr:uid="{AC5A2F21-818F-194F-BAE5-4BEC55F88CBD}"/>
    <hyperlink ref="B26" location="'Net tangible &amp; intangible (p22)'!A1" display="Net tangible &amp; intangible (p22)" xr:uid="{A873AE8B-B3FA-9A45-B3F5-D9D717349CC6}"/>
    <hyperlink ref="B27" location="'Property, plant &amp; equip. (p23)'!A1" display="Property, plant &amp; equip. (p23)" xr:uid="{58F5F75C-8036-564E-B34C-7078057AB4F7}"/>
    <hyperlink ref="B28" location="'Non-current assets (p23)'!A1" display="Non-current assets (p23)" xr:uid="{D476E7FB-1ADA-3D47-B654-EBAC9243FC3C}"/>
    <hyperlink ref="B29" location="'Non-current debt (p23)'!A1" display="Non-current debt (p23)" xr:uid="{DB343D31-4E50-3D4B-98C1-717FDBF54CC7}"/>
    <hyperlink ref="B30" location="'Consolidated Equity (p24-25)'!A1" display="Consolidated Equity (p24-25)" xr:uid="{CF33844E-A60C-7040-9D42-D6A0D6C4C136}"/>
    <hyperlink ref="B31" location="'Net-debt-to-equity ratio (p25)'!A1" display="Net-debt-to-equity ratio (p25)" xr:uid="{6E3B9CEC-D8BB-FA4C-9418-D54F6FBE9A05}"/>
    <hyperlink ref="B32" location="'Capital replacement cost (p25)'!A1" display="Capital replacement cost (p25)" xr:uid="{E3322E10-0D23-7D43-A6A0-F86073A809AE}"/>
    <hyperlink ref="B33" location="'Capital employed (p25)'!A1" display="Capital employed (p25)" xr:uid="{B976372E-2CE9-B64E-A554-A1C20572F412}"/>
    <hyperlink ref="B34" location="'ROACE by bs (p26)'!Zone_d_impression" display="ROACE by BS (p25)" xr:uid="{B0E129CC-6434-D545-9D3F-092F72DB5BB7}"/>
    <hyperlink ref="B35" location="'Conso stat. cash flows (p27)'!A1" display="Conso stat. cash flows (p27)" xr:uid="{85B9C826-286A-F146-821E-F00183DF2175}"/>
    <hyperlink ref="B36" location="'Cash flows from op. (p27) '!A1" display="Cash flows from op. (p27) " xr:uid="{0AA86717-9BEA-434C-BC02-C7A1B2C05941}"/>
    <hyperlink ref="B37" location="'﻿Gross investments (p28)'!A1" display="﻿Gross investments (p27)" xr:uid="{7DD83C9C-3000-1F4D-BBE5-69BC04E796F9}"/>
    <hyperlink ref="B38" location="'Organic investments by bs (p28)'!A1" display="Organic investments by BS (p28)" xr:uid="{720DD97D-2082-D243-ADB1-62FB699B9EF4}"/>
    <hyperlink ref="B39" location="'Divestments by bs (p28)'!A1" display="Divestments by BS (p27)" xr:uid="{3C7734CD-3F6A-E448-A613-F94DE58FD208}"/>
    <hyperlink ref="B40" location="'Share information (p30)'!A1" display="Share information (p30) " xr:uid="{6DAE0A39-D836-3D42-BCEC-99D8300FAD39}"/>
    <hyperlink ref="B41" location="'Payroll (p31)'!A1" display="Payroll (p31)" xr:uid="{0EF1E711-6C65-884B-B2A0-B5F69779C955}"/>
    <hyperlink ref="B16" location="'Op. High. by quarter (p16-17)'!A1" display="Op. High. by quarter (p16-17)" xr:uid="{62352788-5DDF-B34F-A91E-F471C99178E3}"/>
    <hyperlink ref="B18" location="'Market envir. price (p16-17)'!A1" display="Market envir. price (p16-17)" xr:uid="{8CA67E05-1BEE-724D-B50E-73DF583E6D15}"/>
    <hyperlink ref="B42" location="'Number of employees (p31)'!A1" display="Number of employees (p30)" xr:uid="{0AD915AD-E74D-9A4D-9039-112DEBAA0635}"/>
    <hyperlink ref="B45" location="'Financial highlights EP (p35)'!A1" display="Financial highlights EP (p35)" xr:uid="{8401FC2B-EA1B-0941-AABA-F36C2B84932D}"/>
    <hyperlink ref="B46" location="'Production (p35)'!A1" display="Production (p35)" xr:uid="{B4A5BE32-3E5B-294E-8267-40105C72BB0E}"/>
    <hyperlink ref="B61" location="'Production (p87)'!A1" display="Production (p87)" xr:uid="{BEB272A2-909F-7F48-A30D-7D5D6859F618}"/>
    <hyperlink ref="B62" location="'Proved reserves (p87)'!A1" display="Proved reserves (p87)" xr:uid="{DAE5FF27-E0DB-4648-9165-E6DBA01AE761}"/>
    <hyperlink ref="B66" location="'Europe (p91)'!A1" display="Europe (p91)" xr:uid="{4C975E59-C677-9349-AFA9-D1D9EA712EC5}"/>
    <hyperlink ref="B63" location="'Africa excl. North Africa (p88)'!A1" display="Africa excl. North Africa (p88)" xr:uid="{095C9925-0F4D-1747-A516-69152D027336}"/>
    <hyperlink ref="B67" location="'Mid. East &amp; North Africa (p92)'!A1" display="Mid. East &amp; North Africa (p90)" xr:uid="{CAECA413-7B2F-2641-9DFB-C8D486502473}"/>
    <hyperlink ref="B64" location="'America (p89)'!A1" display="Americas (p89)" xr:uid="{0DCAAD45-5163-8F4E-AA2A-B49299C3FA8E}"/>
    <hyperlink ref="B65" location="'Asia-Pacific (p90)'!A1" display="Asia-Pacific (p90)" xr:uid="{DA35C182-344C-B746-BAAD-1AF43858964E}"/>
    <hyperlink ref="B68" location="'Comb. liquids gas prod. (p93)'!A1" display="Comb. liquids gas prod. (p93)" xr:uid="{5C9FD97B-0142-164E-AB31-D3867554F514}"/>
    <hyperlink ref="B69" location="'Liquids prod. (p94)'!A1" display="Liquids prod. (p94)" xr:uid="{2122594B-82B1-2B4D-87DF-F04165A4ABEB}"/>
    <hyperlink ref="B70" location="'Gas prod. (p95)'!A1" display="Gas production (p93)" xr:uid="{B8D078AC-687A-2E4A-B897-3E28E247E78E}"/>
    <hyperlink ref="B71" location="'Key op. ratios Group (p96)'!A1" display="Key op. ratios Group (p94)" xr:uid="{8ABE6E09-DFA6-1A4E-8E35-4A02738EEEE5}"/>
    <hyperlink ref="B72" location="'Key op. ratios subs. (p96)'!A1" display="Key op. ratios subs. (p96)" xr:uid="{54263D0E-4454-8347-B978-1273AB3D6ADB}"/>
    <hyperlink ref="B73" location="'Changes oil bitum.gas (p97-100)'!A1" display="Changes oil bitum. gas (p95-98)" xr:uid="{B914D350-DF0B-E048-A335-073CD335D17C}"/>
    <hyperlink ref="B74" location="'Changes OilBitum.res (p101-104)'!A1" display="Changes oil&amp;Bitum.res. (p101-104)" xr:uid="{47407640-45B6-EB4C-9883-0F8D38DAC969}"/>
    <hyperlink ref="B75" location="'Changes gas res. (p105-108)'!A1" display="Changes gas res. (p104-108)" xr:uid="{43F2888E-CDA0-F045-90AC-1F149772FFFE}"/>
    <hyperlink ref="B76" location="'Result op activities (p109-111)'!A1" display="Results op. activities (p109-111)" xr:uid="{482F3662-0D5A-2C4C-9860-623CF531D8C9}"/>
    <hyperlink ref="B77" location="'Cost incurred (p112-113)'!A1" display="Cost incurred (p109-110)" xr:uid="{A0D6F13E-6DAA-A948-BE21-85828EE4CC49}"/>
    <hyperlink ref="B78" location="'Capitalized cost (p114-115)'!A1" display="Capitalized cost (p111-112)" xr:uid="{EC74061F-0A30-0A4A-B935-DD30EAC118C3}"/>
    <hyperlink ref="B79" location="'Net cash flows (p116-117)'!A1" display="Net cash flows (p113-114)" xr:uid="{F4C9C5A8-C55D-8B48-A587-03E7132E3649}"/>
    <hyperlink ref="B80" location="'Changes net cash flows (p118)'!A1" display="Changes net cash flows (p115)" xr:uid="{6EE94464-4121-6B46-B870-A682021682AF}"/>
    <hyperlink ref="B81" location="'Oil Gas Acreage (p119)'!A1" display="Oil Gas Acreage (p116)" xr:uid="{27C214E4-3023-A24D-80A2-185FA9AC7EEA}"/>
    <hyperlink ref="B82" location="'Nb. prod. wells (p120)'!A1" display="Nb. prod. wells (p117)" xr:uid="{53CAE567-6110-DE49-9B83-4617F3FA4990}"/>
    <hyperlink ref="B83" location="'Nb.prod.dry.wells drilled(p121)'!A1" display="Nb.prod.dry.wells drilled (p118)" xr:uid="{76CEAF68-2EE6-8942-8C8C-7799273B2062}"/>
    <hyperlink ref="B84" location="'Explo.Devpt.wells (p122)'!A1" display="Explo.Devpt.wells (p119)" xr:uid="{3FA8770E-8338-8242-B309-9FE6F75339CA}"/>
    <hyperlink ref="B85" location="'Pipeline gas sales (p124)'!A1" display="Pipeline gas sales (p124)" xr:uid="{B20F1E0F-3BC5-E241-9CCD-EE4AFFF38217}"/>
    <hyperlink ref="B88" location="'Financial highlights RC (p129)'!A1" display="Financial highlights RC (p129)" xr:uid="{0401CE85-FDC1-444A-828A-563F339137D0}"/>
    <hyperlink ref="B89" location="'Operational highlights (p129)'!A1" display="Operational highlights (p129)" xr:uid="{A2110F82-B539-894B-B454-746F2F3FB7BA}"/>
    <hyperlink ref="B90" location="'Refinery capacity (p132)'!A1" display="Refinery capacity (p132)" xr:uid="{E5D398FB-C472-1B48-8D1B-83EF88522E1B}"/>
    <hyperlink ref="B91" location="'Distillation capacity (p132)'!A1" display="Distillation capacity (p132)" xr:uid="{8777165A-E4DF-CC4F-9DF6-A687A326A297}"/>
    <hyperlink ref="B92" location="'Refinery throughput (p133)'!A1" display="Refinery throughput (p133)" xr:uid="{911D0DB9-C915-364A-ADF1-CE7DF015513A}"/>
    <hyperlink ref="B93" location="'Utiliz. rate feedstocks (p133)'!A1" display="Utiliz. rate feedstocks (p133)" xr:uid="{5E1942B9-A376-C547-A000-56C7C09A5368}"/>
    <hyperlink ref="B94" location="'Utiliz. rate crude (p133)'!A1" display="Utiliz. rate crude (p133)" xr:uid="{1419F876-D32A-1F40-97C5-F59E9A230D9D}"/>
    <hyperlink ref="B95" location="'Production levels (p133)'!A1" display="Production levels (p129)" xr:uid="{1EBB14FB-6310-234C-A3C0-B7E72D83D775}"/>
    <hyperlink ref="B96" location="'Main prod. capacities (p134)'!A1" display="Main prod. capacities (p130)" xr:uid="{E7531B63-2CFD-3C4B-88EE-F2A401CD5EF1}"/>
    <hyperlink ref="B98" location="'Sales by geo. Area (p135)'!A1" display="Sales by geo. area (p131)" xr:uid="{A215E3A6-9932-5A47-A057-D63591E2F1EF}"/>
    <hyperlink ref="B99" location="'Sales by activity (p135)'!A1" display="Sales by activity (p131)" xr:uid="{50E7ADA6-4F44-6A44-83A3-DF0B126B39CE}"/>
    <hyperlink ref="B100" location="'Sales by geo. area - Spec(p135)'!A1" display="Sales by geo. area spe (p131)" xr:uid="{7E71522F-4AD6-4E4F-9771-B59730D47B5C}"/>
    <hyperlink ref="B103" location="'﻿Financial highlights MS (p139)'!A1" display="﻿Financial highlights MS (p139)" xr:uid="{B11ACCB4-5E8C-0042-BEAB-F8892986AB43}"/>
    <hyperlink ref="B104" location="'Operational highlights (p139)'!A1" display="Operational highlights (p139)" xr:uid="{0058EAA7-452B-CC40-80DF-89F6F43AE291}"/>
    <hyperlink ref="B105" location="'Petrol sales by area (p142)'!A1" display="Petrol sales by area (p142)" xr:uid="{4AC12FBD-4491-5F4A-9532-39A0453F7ADC}"/>
    <hyperlink ref="B106" location="'Petrol. sales by product (p143)'!A1" display="Petrol. sales by product (p143)" xr:uid="{5C2DDB0B-0F83-DA45-AB4F-3FC7BCB36A7D}"/>
    <hyperlink ref="B107" location="'Service-Stations (p144)'!A1" display="Service-Stations (p144)" xr:uid="{68644039-B06F-1141-8B99-60B1F1C79FCE}"/>
    <hyperlink ref="B108" location="'EV charge points (p144)'!A1" display="EV charge points (p140)" xr:uid="{769F8546-7993-094D-A5F4-0EDDE7EC4534}"/>
    <hyperlink ref="B5" location="Summary!B13" display="CORPORATE" xr:uid="{0EEEC612-A048-6741-B0E5-EA1C04E249BE}"/>
    <hyperlink ref="B97" location="'Prod. &amp; Utiliz. rate (p134)'!A1" display="Prod. &amp; Utiliz. Rate (p134)" xr:uid="{CB81E585-A8A8-4293-9274-ED9692834252}"/>
    <hyperlink ref="B8" location="Summary!B53" display="iPOWER" xr:uid="{05562F7B-FE9F-4C8D-A8AF-6A478BD803F3}"/>
    <hyperlink ref="B49" location="'﻿Financial highlights (p55)'!A1" display="Financial highlights iLNG (p55)" xr:uid="{8246D6DB-C415-47A0-9CE0-DCD550566C7A}"/>
    <hyperlink ref="B50" location="'Hydrocarbon Prod&amp;LNG (p55)'!A1" display="Hydrocarbon Prod&amp;LNG (p55)" xr:uid="{A35E8A91-4F4B-413C-8A8E-80AC141AE743}"/>
    <hyperlink ref="B51" location="'Liquefied natural gas (p58)'!A1" display="Liquefied natural gas (p58)" xr:uid="{D1621D13-E85E-407C-A6C6-94438B65F8AB}"/>
    <hyperlink ref="B54" location="'﻿Finan. highlights iPOWER (p71)'!A1" display="Financial highlights iPower (p71)" xr:uid="{2D0642BE-5236-4762-8C96-5920E7B5AB8F}"/>
    <hyperlink ref="B55" location="'Renewables &amp; electricity (p71)'!A1" display="Renawables &amp; electricity (p71)" xr:uid="{29D8C602-6ADD-4FA6-82EC-9C383E926452}"/>
    <hyperlink ref="B56" location="'﻿CCGT power plant (p74)'!A1" display="CCGT power plants (p74)" xr:uid="{DCACAA1A-BC08-4522-BA4E-3C2894C20F3A}"/>
    <hyperlink ref="B57" location="'Ren. cap. in operation (p78)'!A1" display="Renewable cap. In operation (p78)" xr:uid="{4B5C7D31-4C97-4E2D-93C1-0FC8F480352E}"/>
    <hyperlink ref="B58" location="'Breakdown of gas elec. (p82)'!A1" display="Breakdown of gas electricity (p82)" xr:uid="{8026E156-322C-47DE-85EB-D16A1192B839}"/>
    <hyperlink ref="B11" location="Summary!B102" display="MARKETING &amp; SERVICES" xr:uid="{FA5A0271-04D7-B94B-9937-C9FDBAF53BB6}"/>
    <hyperlink ref="B6" location="Summary!B44" display="EXPLORATION &amp; PRODUCTION" xr:uid="{1980887D-EB1A-6548-92F3-081985DF51DF}"/>
    <hyperlink ref="B7" location="Summary!B48" display="iLNG" xr:uid="{08356425-8FE7-7A41-B81D-188629151FE7}"/>
  </hyperlinks>
  <pageMargins left="0.25" right="0.25" top="0.75" bottom="0.75" header="0.3" footer="0.3"/>
  <pageSetup paperSize="9" scale="8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4A7C-7014-4BAF-B163-E776E1F4FCD0}">
  <sheetPr>
    <tabColor rgb="FF285AFF"/>
    <pageSetUpPr fitToPage="1"/>
  </sheetPr>
  <dimension ref="A2:G13"/>
  <sheetViews>
    <sheetView showGridLines="0" zoomScaleNormal="100" zoomScaleSheetLayoutView="100" zoomScalePageLayoutView="115"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9" width="10.796875" style="859" customWidth="1"/>
    <col min="10" max="10" width="11" style="859" customWidth="1"/>
    <col min="11" max="16384" width="11.5" style="859"/>
  </cols>
  <sheetData>
    <row r="2" spans="1:7" ht="20.100000000000001" customHeight="1">
      <c r="A2" s="860" t="s">
        <v>91</v>
      </c>
      <c r="B2" s="1443" t="s">
        <v>214</v>
      </c>
      <c r="C2" s="1443"/>
      <c r="D2" s="1443"/>
      <c r="E2" s="1443"/>
      <c r="F2" s="1443"/>
      <c r="G2" s="1443"/>
    </row>
    <row r="3" spans="1:7" ht="20.100000000000001" customHeight="1">
      <c r="B3" s="829"/>
      <c r="C3" s="829"/>
      <c r="D3" s="829"/>
      <c r="E3" s="829"/>
      <c r="F3" s="829"/>
      <c r="G3" s="829"/>
    </row>
    <row r="4" spans="1:7" ht="20.100000000000001" customHeight="1">
      <c r="B4" s="56"/>
      <c r="C4" s="56"/>
      <c r="D4" s="56"/>
    </row>
    <row r="5" spans="1:7" ht="20.100000000000001" customHeight="1">
      <c r="B5" s="597" t="s">
        <v>134</v>
      </c>
      <c r="C5" s="568">
        <v>2023</v>
      </c>
      <c r="D5" s="598">
        <v>2022</v>
      </c>
      <c r="E5" s="598">
        <v>2021</v>
      </c>
      <c r="F5" s="598">
        <v>2020</v>
      </c>
      <c r="G5" s="598">
        <v>2019</v>
      </c>
    </row>
    <row r="6" spans="1:7" ht="20.100000000000001" customHeight="1">
      <c r="B6" s="20" t="s">
        <v>140</v>
      </c>
      <c r="C6" s="141">
        <v>31</v>
      </c>
      <c r="D6" s="142">
        <v>-6610</v>
      </c>
      <c r="E6" s="142">
        <v>-273</v>
      </c>
      <c r="F6" s="142">
        <v>997</v>
      </c>
      <c r="G6" s="142">
        <v>996</v>
      </c>
    </row>
    <row r="7" spans="1:7" ht="20.100000000000001" customHeight="1">
      <c r="B7" s="20" t="s">
        <v>142</v>
      </c>
      <c r="C7" s="141">
        <v>2041</v>
      </c>
      <c r="D7" s="142">
        <v>3465</v>
      </c>
      <c r="E7" s="142">
        <v>3187</v>
      </c>
      <c r="F7" s="142" t="s">
        <v>156</v>
      </c>
      <c r="G7" s="142" t="s">
        <v>156</v>
      </c>
    </row>
    <row r="8" spans="1:7" ht="20.100000000000001" customHeight="1">
      <c r="B8" s="20" t="s">
        <v>215</v>
      </c>
      <c r="C8" s="141">
        <v>-350</v>
      </c>
      <c r="D8" s="142">
        <v>135</v>
      </c>
      <c r="E8" s="142">
        <v>25</v>
      </c>
      <c r="F8" s="142" t="s">
        <v>156</v>
      </c>
      <c r="G8" s="142" t="s">
        <v>156</v>
      </c>
    </row>
    <row r="9" spans="1:7" ht="20.100000000000001" customHeight="1">
      <c r="B9" s="20" t="s">
        <v>201</v>
      </c>
      <c r="C9" s="141">
        <v>127</v>
      </c>
      <c r="D9" s="142">
        <v>1106</v>
      </c>
      <c r="E9" s="142">
        <v>485</v>
      </c>
      <c r="F9" s="142">
        <v>-100</v>
      </c>
      <c r="G9" s="142">
        <v>218</v>
      </c>
    </row>
    <row r="10" spans="1:7" ht="20.100000000000001" customHeight="1">
      <c r="B10" s="20" t="s">
        <v>202</v>
      </c>
      <c r="C10" s="141">
        <v>-4</v>
      </c>
      <c r="D10" s="142">
        <v>12</v>
      </c>
      <c r="E10" s="142">
        <v>14</v>
      </c>
      <c r="F10" s="142">
        <v>28</v>
      </c>
      <c r="G10" s="142">
        <v>60</v>
      </c>
    </row>
    <row r="11" spans="1:7" ht="20.100000000000001" customHeight="1">
      <c r="B11" s="68" t="s">
        <v>203</v>
      </c>
      <c r="C11" s="974" t="s">
        <v>156</v>
      </c>
      <c r="D11" s="66" t="s">
        <v>156</v>
      </c>
      <c r="E11" s="66" t="s">
        <v>156</v>
      </c>
      <c r="F11" s="66" t="s">
        <v>156</v>
      </c>
      <c r="G11" s="66" t="s">
        <v>156</v>
      </c>
    </row>
    <row r="12" spans="1:7" ht="20.100000000000001" customHeight="1">
      <c r="B12" s="592" t="s">
        <v>204</v>
      </c>
      <c r="C12" s="351">
        <v>1845</v>
      </c>
      <c r="D12" s="352">
        <v>-1892</v>
      </c>
      <c r="E12" s="352">
        <v>3438</v>
      </c>
      <c r="F12" s="352">
        <v>452</v>
      </c>
      <c r="G12" s="352">
        <v>3406</v>
      </c>
    </row>
    <row r="13" spans="1:7" ht="20.100000000000001" customHeight="1">
      <c r="B13" s="929"/>
      <c r="C13" s="929"/>
      <c r="D13" s="929"/>
      <c r="E13" s="929"/>
      <c r="F13" s="929"/>
      <c r="G13" s="929"/>
    </row>
  </sheetData>
  <sheetProtection algorithmName="SHA-512" hashValue="LTuOLo2lDHfyT70p0qtpDEF6Lk5CuhNPsVJ40xCgEEKyThlvkuM/0DyPoxBtZLO8ioWFTSIL9ya/bKc66Fmhzw==" saltValue="K8cmpSfJ2PMVeafxbgtOjg==" spinCount="100000" sheet="1" objects="1" scenarios="1"/>
  <mergeCells count="1">
    <mergeCell ref="B2:G2"/>
  </mergeCells>
  <hyperlinks>
    <hyperlink ref="A2" location="Summary!A1" display=" " xr:uid="{D82206A3-6ECA-4EA2-8DC9-1DD5D888658C}"/>
  </hyperlinks>
  <pageMargins left="0.75" right="0.75" top="1" bottom="1" header="0.5" footer="0.5"/>
  <pageSetup paperSize="9" scale="54" orientation="portrait" r:id="rId1"/>
  <headerFooter>
    <oddFooter>&amp;L&amp;1#&amp;"Calibri"&amp;10&amp;K000000TOTAL Classification: Restricted Distribution TOTAL -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71DAC-7F28-415D-9B1C-F585BFF5155D}">
  <sheetPr>
    <tabColor rgb="FF0D69FF"/>
    <pageSetUpPr fitToPage="1"/>
  </sheetPr>
  <dimension ref="A2:M13"/>
  <sheetViews>
    <sheetView showGridLines="0" zoomScaleNormal="100" zoomScaleSheetLayoutView="100" workbookViewId="0"/>
  </sheetViews>
  <sheetFormatPr baseColWidth="10" defaultColWidth="5.69921875" defaultRowHeight="20.100000000000001" customHeight="1"/>
  <cols>
    <col min="1" max="1" width="5.69921875" style="859"/>
    <col min="2" max="2" width="48.296875" style="859" customWidth="1"/>
    <col min="3" max="7" width="12.59765625" style="859" customWidth="1"/>
    <col min="8" max="8" width="5.69921875" style="859" customWidth="1"/>
    <col min="9" max="12" width="11" style="859" customWidth="1"/>
    <col min="13" max="13" width="10.796875" style="859" customWidth="1"/>
    <col min="14" max="14" width="0" style="859" hidden="1" customWidth="1"/>
    <col min="15" max="16384" width="5.69921875" style="859"/>
  </cols>
  <sheetData>
    <row r="2" spans="1:13" ht="20.100000000000001" customHeight="1">
      <c r="A2" s="860" t="s">
        <v>91</v>
      </c>
      <c r="B2" s="818" t="s">
        <v>216</v>
      </c>
      <c r="C2" s="818"/>
      <c r="D2" s="818"/>
      <c r="E2" s="19"/>
      <c r="F2" s="19"/>
      <c r="G2" s="19"/>
      <c r="H2" s="19"/>
      <c r="I2" s="19"/>
      <c r="J2" s="19"/>
      <c r="K2" s="19"/>
      <c r="L2" s="19"/>
      <c r="M2" s="19"/>
    </row>
    <row r="3" spans="1:13" ht="20.100000000000001" customHeight="1">
      <c r="B3" s="829"/>
      <c r="C3" s="829"/>
      <c r="D3" s="829"/>
      <c r="E3" s="829"/>
      <c r="F3" s="829"/>
      <c r="G3" s="829"/>
    </row>
    <row r="4" spans="1:13" ht="20.100000000000001" customHeight="1">
      <c r="B4" s="2"/>
      <c r="C4" s="2"/>
      <c r="D4" s="2"/>
      <c r="E4" s="2"/>
      <c r="F4" s="2"/>
      <c r="G4" s="2"/>
    </row>
    <row r="5" spans="1:13" ht="20.100000000000001" customHeight="1">
      <c r="B5" s="597" t="s">
        <v>134</v>
      </c>
      <c r="C5" s="568">
        <v>2023</v>
      </c>
      <c r="D5" s="598">
        <v>2022</v>
      </c>
      <c r="E5" s="598">
        <v>2021</v>
      </c>
      <c r="F5" s="598">
        <v>2020</v>
      </c>
      <c r="G5" s="598">
        <v>2019</v>
      </c>
    </row>
    <row r="6" spans="1:13" ht="20.100000000000001" customHeight="1">
      <c r="B6" s="20" t="s">
        <v>217</v>
      </c>
      <c r="C6" s="141">
        <v>-12745</v>
      </c>
      <c r="D6" s="165">
        <v>-19825</v>
      </c>
      <c r="E6" s="165">
        <v>-8158</v>
      </c>
      <c r="F6" s="165">
        <v>-2450</v>
      </c>
      <c r="G6" s="142">
        <v>-5469</v>
      </c>
    </row>
    <row r="7" spans="1:13" ht="20.100000000000001" customHeight="1">
      <c r="B7" s="74" t="s">
        <v>218</v>
      </c>
      <c r="C7" s="70">
        <v>-556</v>
      </c>
      <c r="D7" s="75">
        <v>-2417</v>
      </c>
      <c r="E7" s="75">
        <v>-1429</v>
      </c>
      <c r="F7" s="75">
        <v>2132</v>
      </c>
      <c r="G7" s="75">
        <v>-403</v>
      </c>
    </row>
    <row r="8" spans="1:13" ht="20.100000000000001" customHeight="1">
      <c r="B8" s="353" t="s">
        <v>187</v>
      </c>
      <c r="C8" s="354">
        <v>-13301</v>
      </c>
      <c r="D8" s="355">
        <v>-22242</v>
      </c>
      <c r="E8" s="355">
        <v>-9587</v>
      </c>
      <c r="F8" s="355">
        <v>-318</v>
      </c>
      <c r="G8" s="356">
        <v>-5872</v>
      </c>
    </row>
    <row r="10" spans="1:13" ht="20.100000000000001" customHeight="1">
      <c r="B10" s="868"/>
      <c r="C10" s="868"/>
      <c r="D10" s="868"/>
      <c r="E10" s="868"/>
      <c r="F10" s="868"/>
      <c r="G10" s="868"/>
      <c r="H10" s="868"/>
      <c r="I10" s="868"/>
      <c r="J10" s="868"/>
      <c r="K10" s="868"/>
      <c r="L10" s="868"/>
      <c r="M10" s="868"/>
    </row>
    <row r="13" spans="1:13" ht="20.100000000000001" customHeight="1">
      <c r="B13" s="975"/>
      <c r="C13" s="975"/>
      <c r="D13" s="975"/>
    </row>
  </sheetData>
  <sheetProtection algorithmName="SHA-512" hashValue="7Of6sMEaO11ULblaA1oEpAGbIR4gXmBdJgq2UZPP0ie0m2ZeLYFiOOljtJQRePC9rHkYZCc++F6u/zaO4w+NvQ==" saltValue="m3uSkfeA4byS+17SLGfapQ==" spinCount="100000" sheet="1" objects="1" scenarios="1"/>
  <hyperlinks>
    <hyperlink ref="A2" location="Summary!A1" display=" " xr:uid="{D5BD94F6-341E-4E5F-9C70-1EDABA6EE34C}"/>
  </hyperlinks>
  <pageMargins left="0.74803149606299213" right="0.74803149606299213" top="0.98425196850393704" bottom="0.98425196850393704" header="0.51181102362204722" footer="0.51181102362204722"/>
  <pageSetup paperSize="9" scale="56" orientation="portrait" r:id="rId1"/>
  <headerFooter>
    <oddFooter>&amp;L&amp;1#&amp;"Calibri"&amp;10&amp;K000000TOTAL Classification: Restricted Distribution TOTAL -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F2993-D5F1-4F08-B32E-2980C60F3794}">
  <sheetPr>
    <tabColor rgb="FF285AFF"/>
    <pageSetUpPr fitToPage="1"/>
  </sheetPr>
  <dimension ref="A2:Q32"/>
  <sheetViews>
    <sheetView showGridLines="0" zoomScaleNormal="100" zoomScaleSheetLayoutView="100" zoomScalePageLayoutView="120" workbookViewId="0"/>
  </sheetViews>
  <sheetFormatPr baseColWidth="10" defaultColWidth="11.5" defaultRowHeight="20.100000000000001" customHeight="1"/>
  <cols>
    <col min="1" max="1" width="5.69921875" style="859" customWidth="1"/>
    <col min="2" max="2" width="32.09765625" style="859" customWidth="1"/>
    <col min="3" max="9" width="14.09765625" style="859" customWidth="1"/>
    <col min="10" max="10" width="5.69921875" style="859" customWidth="1"/>
    <col min="11" max="14" width="11.5" style="859"/>
    <col min="15" max="15" width="10.796875" style="859" customWidth="1"/>
    <col min="16" max="16" width="0" style="859" hidden="1" customWidth="1"/>
    <col min="17" max="16384" width="11.5" style="859"/>
  </cols>
  <sheetData>
    <row r="2" spans="1:17" ht="20.100000000000001" customHeight="1">
      <c r="A2" s="860" t="s">
        <v>91</v>
      </c>
      <c r="B2" s="818" t="s">
        <v>219</v>
      </c>
      <c r="C2" s="818"/>
      <c r="D2" s="19"/>
      <c r="E2" s="19"/>
      <c r="F2" s="19"/>
      <c r="G2" s="19"/>
      <c r="H2" s="19"/>
      <c r="I2" s="19"/>
    </row>
    <row r="4" spans="1:17" s="976" customFormat="1" ht="42.75" customHeight="1">
      <c r="B4" s="17" t="s">
        <v>134</v>
      </c>
      <c r="C4" s="76" t="s">
        <v>140</v>
      </c>
      <c r="D4" s="76" t="s">
        <v>220</v>
      </c>
      <c r="E4" s="76" t="s">
        <v>142</v>
      </c>
      <c r="F4" s="77" t="s">
        <v>143</v>
      </c>
      <c r="G4" s="77" t="s">
        <v>144</v>
      </c>
      <c r="H4" s="77" t="s">
        <v>203</v>
      </c>
      <c r="I4" s="77" t="s">
        <v>221</v>
      </c>
      <c r="K4" s="929"/>
      <c r="Q4" s="929"/>
    </row>
    <row r="5" spans="1:17" s="976" customFormat="1" ht="19.5" customHeight="1">
      <c r="B5" s="11" t="s">
        <v>222</v>
      </c>
      <c r="C5" s="315"/>
      <c r="D5" s="315"/>
      <c r="E5" s="315"/>
      <c r="F5" s="315"/>
      <c r="G5" s="315"/>
      <c r="H5" s="315"/>
      <c r="I5" s="78"/>
      <c r="K5" s="929"/>
      <c r="Q5" s="929"/>
    </row>
    <row r="6" spans="1:17" s="976" customFormat="1" ht="19.5" customHeight="1">
      <c r="B6" s="20" t="s">
        <v>223</v>
      </c>
      <c r="C6" s="79" t="s">
        <v>156</v>
      </c>
      <c r="D6" s="79" t="s">
        <v>156</v>
      </c>
      <c r="E6" s="79" t="s">
        <v>156</v>
      </c>
      <c r="F6" s="315">
        <v>-586</v>
      </c>
      <c r="G6" s="315">
        <v>-108</v>
      </c>
      <c r="H6" s="79" t="s">
        <v>156</v>
      </c>
      <c r="I6" s="78">
        <v>-694</v>
      </c>
      <c r="K6" s="929"/>
      <c r="Q6" s="929"/>
    </row>
    <row r="7" spans="1:17" s="976" customFormat="1" ht="19.5" customHeight="1">
      <c r="B7" s="20" t="s">
        <v>224</v>
      </c>
      <c r="C7" s="315" t="s">
        <v>156</v>
      </c>
      <c r="D7" s="79">
        <v>-547</v>
      </c>
      <c r="E7" s="79">
        <v>559</v>
      </c>
      <c r="F7" s="79" t="s">
        <v>156</v>
      </c>
      <c r="G7" s="79" t="s">
        <v>156</v>
      </c>
      <c r="H7" s="79" t="s">
        <v>156</v>
      </c>
      <c r="I7" s="315">
        <v>12</v>
      </c>
      <c r="K7" s="929"/>
      <c r="Q7" s="929"/>
    </row>
    <row r="8" spans="1:17" s="976" customFormat="1" ht="19.5" customHeight="1">
      <c r="B8" s="20" t="s">
        <v>225</v>
      </c>
      <c r="C8" s="315" t="s">
        <v>156</v>
      </c>
      <c r="D8" s="79" t="s">
        <v>156</v>
      </c>
      <c r="E8" s="79">
        <v>-5</v>
      </c>
      <c r="F8" s="79">
        <v>-51</v>
      </c>
      <c r="G8" s="79" t="s">
        <v>156</v>
      </c>
      <c r="H8" s="79" t="s">
        <v>156</v>
      </c>
      <c r="I8" s="315">
        <v>-56</v>
      </c>
      <c r="K8" s="929"/>
      <c r="Q8" s="929"/>
    </row>
    <row r="9" spans="1:17" s="976" customFormat="1" ht="19.5" customHeight="1">
      <c r="B9" s="74" t="s">
        <v>226</v>
      </c>
      <c r="C9" s="85">
        <v>-926</v>
      </c>
      <c r="D9" s="692">
        <v>-124</v>
      </c>
      <c r="E9" s="692">
        <v>-773</v>
      </c>
      <c r="F9" s="85">
        <v>-359</v>
      </c>
      <c r="G9" s="85">
        <v>-115</v>
      </c>
      <c r="H9" s="692" t="s">
        <v>156</v>
      </c>
      <c r="I9" s="85">
        <v>-2297</v>
      </c>
      <c r="K9" s="929"/>
      <c r="Q9" s="929"/>
    </row>
    <row r="10" spans="1:17" s="976" customFormat="1" ht="19.5" customHeight="1">
      <c r="B10" s="693" t="s">
        <v>227</v>
      </c>
      <c r="C10" s="694">
        <v>431</v>
      </c>
      <c r="D10" s="694" t="s">
        <v>156</v>
      </c>
      <c r="E10" s="694" t="s">
        <v>156</v>
      </c>
      <c r="F10" s="694" t="s">
        <v>156</v>
      </c>
      <c r="G10" s="694">
        <v>1616</v>
      </c>
      <c r="H10" s="694" t="s">
        <v>156</v>
      </c>
      <c r="I10" s="694">
        <v>2047</v>
      </c>
      <c r="K10" s="929"/>
      <c r="Q10" s="929"/>
    </row>
    <row r="11" spans="1:17" s="976" customFormat="1" ht="19.5" customHeight="1">
      <c r="B11" s="1145" t="s">
        <v>228</v>
      </c>
      <c r="C11" s="1146">
        <v>-541</v>
      </c>
      <c r="D11" s="1146">
        <v>-127</v>
      </c>
      <c r="E11" s="1146">
        <v>46</v>
      </c>
      <c r="F11" s="1146">
        <v>-279</v>
      </c>
      <c r="G11" s="1146">
        <v>-93</v>
      </c>
      <c r="H11" s="1146">
        <v>-84</v>
      </c>
      <c r="I11" s="1146">
        <v>-1078</v>
      </c>
      <c r="K11" s="929"/>
      <c r="Q11" s="929"/>
    </row>
    <row r="12" spans="1:17" s="976" customFormat="1" ht="19.5" customHeight="1">
      <c r="B12" s="592" t="s">
        <v>204</v>
      </c>
      <c r="C12" s="351">
        <v>-1036</v>
      </c>
      <c r="D12" s="351">
        <v>-798</v>
      </c>
      <c r="E12" s="351">
        <v>-173</v>
      </c>
      <c r="F12" s="351">
        <v>-1275</v>
      </c>
      <c r="G12" s="351">
        <v>1300</v>
      </c>
      <c r="H12" s="351">
        <v>-84</v>
      </c>
      <c r="I12" s="351">
        <v>-2066</v>
      </c>
      <c r="K12" s="929"/>
      <c r="Q12" s="929"/>
    </row>
    <row r="13" spans="1:17" ht="20.100000000000001" customHeight="1">
      <c r="B13" s="11" t="s">
        <v>229</v>
      </c>
      <c r="C13" s="81"/>
      <c r="D13" s="81"/>
      <c r="E13" s="81"/>
      <c r="F13" s="208"/>
      <c r="G13" s="208"/>
      <c r="H13" s="208"/>
      <c r="I13" s="208"/>
    </row>
    <row r="14" spans="1:17" ht="20.100000000000001" customHeight="1">
      <c r="B14" s="20" t="s">
        <v>223</v>
      </c>
      <c r="C14" s="208" t="s">
        <v>230</v>
      </c>
      <c r="D14" s="81" t="s">
        <v>156</v>
      </c>
      <c r="E14" s="81" t="s">
        <v>156</v>
      </c>
      <c r="F14" s="81">
        <v>337</v>
      </c>
      <c r="G14" s="208">
        <v>194</v>
      </c>
      <c r="H14" s="208" t="s">
        <v>230</v>
      </c>
      <c r="I14" s="208">
        <v>531</v>
      </c>
    </row>
    <row r="15" spans="1:17" ht="20.100000000000001" customHeight="1">
      <c r="B15" s="20" t="s">
        <v>224</v>
      </c>
      <c r="C15" s="81" t="s">
        <v>230</v>
      </c>
      <c r="D15" s="81">
        <v>340</v>
      </c>
      <c r="E15" s="81">
        <v>798</v>
      </c>
      <c r="F15" s="208" t="s">
        <v>230</v>
      </c>
      <c r="G15" s="208" t="s">
        <v>230</v>
      </c>
      <c r="H15" s="208" t="s">
        <v>230</v>
      </c>
      <c r="I15" s="208">
        <v>1138</v>
      </c>
    </row>
    <row r="16" spans="1:17" ht="20.100000000000001" customHeight="1">
      <c r="B16" s="20" t="s">
        <v>225</v>
      </c>
      <c r="C16" s="208" t="s">
        <v>230</v>
      </c>
      <c r="D16" s="81" t="s">
        <v>156</v>
      </c>
      <c r="E16" s="81">
        <v>-41</v>
      </c>
      <c r="F16" s="208" t="s">
        <v>230</v>
      </c>
      <c r="G16" s="208">
        <v>-14</v>
      </c>
      <c r="H16" s="208" t="s">
        <v>230</v>
      </c>
      <c r="I16" s="208">
        <v>-55</v>
      </c>
    </row>
    <row r="17" spans="2:9" ht="20.100000000000001" customHeight="1">
      <c r="B17" s="20" t="s">
        <v>226</v>
      </c>
      <c r="C17" s="208">
        <v>-11157</v>
      </c>
      <c r="D17" s="81">
        <v>-4460</v>
      </c>
      <c r="E17" s="81">
        <v>-21</v>
      </c>
      <c r="F17" s="208" t="s">
        <v>230</v>
      </c>
      <c r="G17" s="208">
        <v>-112</v>
      </c>
      <c r="H17" s="208">
        <v>-9</v>
      </c>
      <c r="I17" s="208">
        <v>-15759</v>
      </c>
    </row>
    <row r="18" spans="2:9" ht="20.100000000000001" customHeight="1">
      <c r="B18" s="20" t="s">
        <v>227</v>
      </c>
      <c r="C18" s="208" t="s">
        <v>230</v>
      </c>
      <c r="D18" s="81" t="s">
        <v>156</v>
      </c>
      <c r="E18" s="81">
        <v>1450</v>
      </c>
      <c r="F18" s="208" t="s">
        <v>230</v>
      </c>
      <c r="G18" s="208" t="s">
        <v>230</v>
      </c>
      <c r="H18" s="208" t="s">
        <v>230</v>
      </c>
      <c r="I18" s="208">
        <v>1450</v>
      </c>
    </row>
    <row r="19" spans="2:9" ht="20.100000000000001" customHeight="1">
      <c r="B19" s="20" t="s">
        <v>231</v>
      </c>
      <c r="C19" s="208">
        <v>-1214</v>
      </c>
      <c r="D19" s="208">
        <v>-460</v>
      </c>
      <c r="E19" s="208">
        <v>-116</v>
      </c>
      <c r="F19" s="208">
        <v>-990</v>
      </c>
      <c r="G19" s="208">
        <v>-62</v>
      </c>
      <c r="H19" s="208">
        <v>-353</v>
      </c>
      <c r="I19" s="208">
        <v>-3195</v>
      </c>
    </row>
    <row r="20" spans="2:9" ht="20.100000000000001" customHeight="1">
      <c r="B20" s="594" t="s">
        <v>204</v>
      </c>
      <c r="C20" s="593">
        <v>-12371</v>
      </c>
      <c r="D20" s="593">
        <v>-4580</v>
      </c>
      <c r="E20" s="593">
        <v>2070</v>
      </c>
      <c r="F20" s="593">
        <v>-653</v>
      </c>
      <c r="G20" s="593">
        <v>6</v>
      </c>
      <c r="H20" s="593">
        <v>-362</v>
      </c>
      <c r="I20" s="593">
        <v>-15890</v>
      </c>
    </row>
    <row r="21" spans="2:9" ht="20.100000000000001" customHeight="1">
      <c r="B21" s="11" t="s">
        <v>232</v>
      </c>
      <c r="C21" s="81"/>
      <c r="D21" s="81"/>
      <c r="E21" s="81"/>
      <c r="F21" s="208"/>
      <c r="G21" s="208"/>
      <c r="H21" s="208"/>
      <c r="I21" s="208"/>
    </row>
    <row r="22" spans="2:9" ht="20.100000000000001" customHeight="1">
      <c r="B22" s="20" t="s">
        <v>223</v>
      </c>
      <c r="C22" s="208" t="s">
        <v>156</v>
      </c>
      <c r="D22" s="81" t="s">
        <v>156</v>
      </c>
      <c r="E22" s="81" t="s">
        <v>156</v>
      </c>
      <c r="F22" s="81">
        <v>1296</v>
      </c>
      <c r="G22" s="208">
        <v>236</v>
      </c>
      <c r="H22" s="208" t="s">
        <v>156</v>
      </c>
      <c r="I22" s="208">
        <v>1532</v>
      </c>
    </row>
    <row r="23" spans="2:9" ht="20.100000000000001" customHeight="1">
      <c r="B23" s="20" t="s">
        <v>224</v>
      </c>
      <c r="C23" s="81" t="s">
        <v>156</v>
      </c>
      <c r="D23" s="81">
        <v>254</v>
      </c>
      <c r="E23" s="81">
        <v>-448</v>
      </c>
      <c r="F23" s="208" t="s">
        <v>156</v>
      </c>
      <c r="G23" s="208" t="s">
        <v>156</v>
      </c>
      <c r="H23" s="208" t="s">
        <v>156</v>
      </c>
      <c r="I23" s="208">
        <v>-194</v>
      </c>
    </row>
    <row r="24" spans="2:9" ht="20.100000000000001" customHeight="1">
      <c r="B24" s="20" t="s">
        <v>225</v>
      </c>
      <c r="C24" s="208">
        <v>-75</v>
      </c>
      <c r="D24" s="81">
        <v>-8</v>
      </c>
      <c r="E24" s="81">
        <v>-16</v>
      </c>
      <c r="F24" s="208">
        <v>-118</v>
      </c>
      <c r="G24" s="208">
        <v>-44</v>
      </c>
      <c r="H24" s="208">
        <v>-54</v>
      </c>
      <c r="I24" s="208">
        <v>-315</v>
      </c>
    </row>
    <row r="25" spans="2:9" ht="20.100000000000001" customHeight="1">
      <c r="B25" s="20" t="s">
        <v>226</v>
      </c>
      <c r="C25" s="208">
        <v>-518</v>
      </c>
      <c r="D25" s="81">
        <v>-291</v>
      </c>
      <c r="E25" s="81">
        <v>-41</v>
      </c>
      <c r="F25" s="208">
        <v>-42</v>
      </c>
      <c r="G25" s="208">
        <v>-40</v>
      </c>
      <c r="H25" s="208" t="s">
        <v>156</v>
      </c>
      <c r="I25" s="208">
        <v>-932</v>
      </c>
    </row>
    <row r="26" spans="2:9" ht="20.100000000000001" customHeight="1">
      <c r="B26" s="20" t="s">
        <v>227</v>
      </c>
      <c r="C26" s="208">
        <v>-1726</v>
      </c>
      <c r="D26" s="81" t="s">
        <v>156</v>
      </c>
      <c r="E26" s="81" t="s">
        <v>156</v>
      </c>
      <c r="F26" s="208" t="s">
        <v>156</v>
      </c>
      <c r="G26" s="208" t="s">
        <v>156</v>
      </c>
      <c r="H26" s="208" t="s">
        <v>156</v>
      </c>
      <c r="I26" s="208">
        <v>-1726</v>
      </c>
    </row>
    <row r="27" spans="2:9" ht="20.100000000000001" customHeight="1">
      <c r="B27" s="20" t="s">
        <v>233</v>
      </c>
      <c r="C27" s="208">
        <v>-76</v>
      </c>
      <c r="D27" s="208">
        <v>-8</v>
      </c>
      <c r="E27" s="208">
        <v>-192</v>
      </c>
      <c r="F27" s="208">
        <v>-31</v>
      </c>
      <c r="G27" s="208">
        <v>-41</v>
      </c>
      <c r="H27" s="208">
        <v>-67</v>
      </c>
      <c r="I27" s="208">
        <v>-415</v>
      </c>
    </row>
    <row r="28" spans="2:9" ht="20.100000000000001" customHeight="1">
      <c r="B28" s="594" t="s">
        <v>204</v>
      </c>
      <c r="C28" s="593">
        <v>-2395</v>
      </c>
      <c r="D28" s="593">
        <v>-53</v>
      </c>
      <c r="E28" s="593">
        <v>-697</v>
      </c>
      <c r="F28" s="593">
        <v>1105</v>
      </c>
      <c r="G28" s="593">
        <v>111</v>
      </c>
      <c r="H28" s="593">
        <v>-121</v>
      </c>
      <c r="I28" s="593">
        <v>-2050</v>
      </c>
    </row>
    <row r="31" spans="2:9" ht="37.5" customHeight="1">
      <c r="B31" s="1444" t="s">
        <v>234</v>
      </c>
      <c r="C31" s="1444"/>
      <c r="D31" s="1444"/>
      <c r="E31" s="1444"/>
      <c r="F31" s="1444"/>
      <c r="G31" s="1444"/>
      <c r="H31" s="1444"/>
      <c r="I31" s="1444"/>
    </row>
    <row r="32" spans="2:9" ht="61.5" customHeight="1">
      <c r="B32" s="1444" t="s">
        <v>235</v>
      </c>
      <c r="C32" s="1444"/>
      <c r="D32" s="1444"/>
      <c r="E32" s="1444"/>
      <c r="F32" s="1444"/>
      <c r="G32" s="1444"/>
      <c r="H32" s="1444"/>
      <c r="I32" s="1444"/>
    </row>
  </sheetData>
  <sheetProtection algorithmName="SHA-512" hashValue="ashW1nZxvGE7Meo89jm+QjNHPRr7bs4l9W59vz7tT6qPfQ9blIzQbPrb+1pJzTzxUqGZlDgvqaFB6/Yg0iBPHg==" saltValue="X8AiofsNT7Mh+/LHMMpP4A==" spinCount="100000" sheet="1" objects="1" scenarios="1"/>
  <mergeCells count="2">
    <mergeCell ref="B31:I31"/>
    <mergeCell ref="B32:I32"/>
  </mergeCells>
  <hyperlinks>
    <hyperlink ref="A2" location="Summary!A1" display=" " xr:uid="{C3B2A09F-D521-4E91-98F8-72AE2C496EC2}"/>
  </hyperlinks>
  <pageMargins left="0.74803149606299213" right="0.74803149606299213" top="0.98425196850393704" bottom="0.98425196850393704" header="0.51181102362204722" footer="0.51181102362204722"/>
  <pageSetup paperSize="9" scale="55" orientation="portrait" r:id="rId1"/>
  <headerFooter>
    <oddFooter>&amp;L&amp;1#&amp;"Calibri"&amp;10&amp;K000000TOTAL Classification: Restricted Distribution TOTAL -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7B106-2A37-48D8-8449-3688133A010B}">
  <sheetPr>
    <tabColor rgb="FF285AFF"/>
    <pageSetUpPr fitToPage="1"/>
  </sheetPr>
  <dimension ref="A2:G58"/>
  <sheetViews>
    <sheetView showGridLines="0" zoomScaleNormal="100" zoomScaleSheetLayoutView="100" zoomScalePageLayoutView="180" workbookViewId="0"/>
  </sheetViews>
  <sheetFormatPr baseColWidth="10" defaultColWidth="5.69921875" defaultRowHeight="20.100000000000001" customHeight="1"/>
  <cols>
    <col min="1" max="1" width="5.69921875" style="859"/>
    <col min="2" max="2" width="48.296875" style="859" customWidth="1"/>
    <col min="3" max="7" width="12.59765625" style="859" customWidth="1"/>
    <col min="8" max="11" width="5.69921875" style="859"/>
    <col min="12" max="12" width="10.796875" style="859" customWidth="1"/>
    <col min="13" max="13" width="0" style="859" hidden="1" customWidth="1"/>
    <col min="14" max="16384" width="5.69921875" style="859"/>
  </cols>
  <sheetData>
    <row r="2" spans="1:7" ht="20.100000000000001" customHeight="1">
      <c r="A2" s="860" t="s">
        <v>91</v>
      </c>
      <c r="B2" s="818" t="s">
        <v>236</v>
      </c>
      <c r="C2" s="818"/>
      <c r="D2" s="818"/>
      <c r="E2" s="19"/>
      <c r="F2" s="19"/>
      <c r="G2" s="19"/>
    </row>
    <row r="4" spans="1:7" ht="20.100000000000001" customHeight="1">
      <c r="B4" s="56" t="s">
        <v>146</v>
      </c>
      <c r="C4" s="56"/>
      <c r="D4" s="56"/>
      <c r="E4" s="3"/>
      <c r="F4" s="3"/>
      <c r="G4" s="3"/>
    </row>
    <row r="5" spans="1:7" ht="20.100000000000001" customHeight="1">
      <c r="B5" s="597" t="s">
        <v>134</v>
      </c>
      <c r="C5" s="568" t="s">
        <v>94</v>
      </c>
      <c r="D5" s="598">
        <v>2022</v>
      </c>
      <c r="E5" s="598">
        <v>2021</v>
      </c>
      <c r="F5" s="598">
        <v>2020</v>
      </c>
      <c r="G5" s="598">
        <v>2019</v>
      </c>
    </row>
    <row r="6" spans="1:7" ht="20.100000000000001" customHeight="1">
      <c r="B6" s="634" t="s">
        <v>237</v>
      </c>
      <c r="C6" s="634"/>
      <c r="D6" s="316"/>
      <c r="E6" s="316"/>
      <c r="F6" s="316"/>
      <c r="G6" s="316"/>
    </row>
    <row r="7" spans="1:7" ht="20.100000000000001" customHeight="1">
      <c r="B7" s="11" t="s">
        <v>238</v>
      </c>
      <c r="C7" s="312"/>
      <c r="D7" s="184"/>
      <c r="E7" s="184"/>
      <c r="F7" s="184"/>
      <c r="G7" s="313"/>
    </row>
    <row r="8" spans="1:7" ht="20.100000000000001" customHeight="1">
      <c r="B8" s="20" t="s">
        <v>239</v>
      </c>
      <c r="C8" s="70">
        <v>33083</v>
      </c>
      <c r="D8" s="142">
        <v>31931</v>
      </c>
      <c r="E8" s="142">
        <v>32484</v>
      </c>
      <c r="F8" s="142">
        <v>33528</v>
      </c>
      <c r="G8" s="142">
        <v>33178</v>
      </c>
    </row>
    <row r="9" spans="1:7" ht="20.100000000000001" customHeight="1">
      <c r="B9" s="20" t="s">
        <v>240</v>
      </c>
      <c r="C9" s="70">
        <v>108916</v>
      </c>
      <c r="D9" s="142">
        <v>107101</v>
      </c>
      <c r="E9" s="142">
        <v>106559</v>
      </c>
      <c r="F9" s="142">
        <v>108335</v>
      </c>
      <c r="G9" s="142">
        <v>116408</v>
      </c>
    </row>
    <row r="10" spans="1:7" ht="20.100000000000001" customHeight="1">
      <c r="B10" s="20" t="s">
        <v>241</v>
      </c>
      <c r="C10" s="70">
        <v>30457</v>
      </c>
      <c r="D10" s="142">
        <v>27889</v>
      </c>
      <c r="E10" s="142">
        <v>31053</v>
      </c>
      <c r="F10" s="142">
        <v>27976</v>
      </c>
      <c r="G10" s="142">
        <v>27122</v>
      </c>
    </row>
    <row r="11" spans="1:7" ht="20.100000000000001" customHeight="1">
      <c r="B11" s="20" t="s">
        <v>242</v>
      </c>
      <c r="C11" s="70">
        <v>1543</v>
      </c>
      <c r="D11" s="142">
        <v>1051</v>
      </c>
      <c r="E11" s="142">
        <v>1625</v>
      </c>
      <c r="F11" s="142">
        <v>2007</v>
      </c>
      <c r="G11" s="142">
        <v>1778</v>
      </c>
    </row>
    <row r="12" spans="1:7" ht="20.100000000000001" customHeight="1">
      <c r="B12" s="20" t="s">
        <v>243</v>
      </c>
      <c r="C12" s="70">
        <v>2395</v>
      </c>
      <c r="D12" s="142">
        <v>2731</v>
      </c>
      <c r="E12" s="142">
        <v>2404</v>
      </c>
      <c r="F12" s="142">
        <v>4781</v>
      </c>
      <c r="G12" s="142">
        <v>912</v>
      </c>
    </row>
    <row r="13" spans="1:7" ht="20.100000000000001" customHeight="1">
      <c r="B13" s="20" t="s">
        <v>218</v>
      </c>
      <c r="C13" s="70">
        <v>3418</v>
      </c>
      <c r="D13" s="142">
        <v>5049</v>
      </c>
      <c r="E13" s="142">
        <v>5400</v>
      </c>
      <c r="F13" s="142">
        <v>7016</v>
      </c>
      <c r="G13" s="142">
        <v>6216</v>
      </c>
    </row>
    <row r="14" spans="1:7" ht="20.100000000000001" customHeight="1">
      <c r="B14" s="68" t="s">
        <v>244</v>
      </c>
      <c r="C14" s="71">
        <v>4313</v>
      </c>
      <c r="D14" s="66">
        <v>2388</v>
      </c>
      <c r="E14" s="66">
        <v>2797</v>
      </c>
      <c r="F14" s="66">
        <v>2810</v>
      </c>
      <c r="G14" s="66">
        <v>2415</v>
      </c>
    </row>
    <row r="15" spans="1:7" ht="20.100000000000001" customHeight="1">
      <c r="B15" s="1147" t="s">
        <v>245</v>
      </c>
      <c r="C15" s="1148">
        <v>184125</v>
      </c>
      <c r="D15" s="1149">
        <v>178140</v>
      </c>
      <c r="E15" s="1149">
        <v>182322</v>
      </c>
      <c r="F15" s="1149">
        <v>186453</v>
      </c>
      <c r="G15" s="1149">
        <v>188029</v>
      </c>
    </row>
    <row r="16" spans="1:7" ht="20.100000000000001" customHeight="1">
      <c r="B16" s="11" t="s">
        <v>246</v>
      </c>
      <c r="C16" s="307"/>
      <c r="D16" s="135"/>
      <c r="E16" s="135"/>
      <c r="F16" s="135"/>
      <c r="G16" s="135"/>
    </row>
    <row r="17" spans="2:7" ht="20.100000000000001" customHeight="1">
      <c r="B17" s="20" t="s">
        <v>247</v>
      </c>
      <c r="C17" s="70">
        <v>19317</v>
      </c>
      <c r="D17" s="142">
        <v>22936</v>
      </c>
      <c r="E17" s="142">
        <v>19952</v>
      </c>
      <c r="F17" s="142">
        <v>14730</v>
      </c>
      <c r="G17" s="142">
        <v>17132</v>
      </c>
    </row>
    <row r="18" spans="2:7" ht="20.100000000000001" customHeight="1">
      <c r="B18" s="20" t="s">
        <v>248</v>
      </c>
      <c r="C18" s="70">
        <v>23442</v>
      </c>
      <c r="D18" s="142">
        <v>24378</v>
      </c>
      <c r="E18" s="142">
        <v>21983</v>
      </c>
      <c r="F18" s="142">
        <v>14068</v>
      </c>
      <c r="G18" s="142">
        <v>18488</v>
      </c>
    </row>
    <row r="19" spans="2:7" ht="20.100000000000001" customHeight="1">
      <c r="B19" s="20" t="s">
        <v>249</v>
      </c>
      <c r="C19" s="70">
        <v>20821</v>
      </c>
      <c r="D19" s="142">
        <v>36070</v>
      </c>
      <c r="E19" s="142">
        <v>35144</v>
      </c>
      <c r="F19" s="142">
        <v>13428</v>
      </c>
      <c r="G19" s="142">
        <v>17013</v>
      </c>
    </row>
    <row r="20" spans="2:7" ht="20.100000000000001" customHeight="1">
      <c r="B20" s="20" t="s">
        <v>250</v>
      </c>
      <c r="C20" s="70">
        <v>6585</v>
      </c>
      <c r="D20" s="142">
        <v>8746</v>
      </c>
      <c r="E20" s="142">
        <v>12315</v>
      </c>
      <c r="F20" s="142">
        <v>4630</v>
      </c>
      <c r="G20" s="142">
        <v>3992</v>
      </c>
    </row>
    <row r="21" spans="2:7" ht="20.100000000000001" customHeight="1">
      <c r="B21" s="20" t="s">
        <v>251</v>
      </c>
      <c r="C21" s="70">
        <v>27263</v>
      </c>
      <c r="D21" s="142">
        <v>33026</v>
      </c>
      <c r="E21" s="142">
        <v>21342</v>
      </c>
      <c r="F21" s="142">
        <v>31268</v>
      </c>
      <c r="G21" s="142">
        <v>27352</v>
      </c>
    </row>
    <row r="22" spans="2:7" ht="20.100000000000001" customHeight="1">
      <c r="B22" s="68" t="s">
        <v>252</v>
      </c>
      <c r="C22" s="71" t="s">
        <v>253</v>
      </c>
      <c r="D22" s="66" t="s">
        <v>254</v>
      </c>
      <c r="E22" s="66" t="s">
        <v>255</v>
      </c>
      <c r="F22" s="66" t="s">
        <v>256</v>
      </c>
      <c r="G22" s="66" t="s">
        <v>257</v>
      </c>
    </row>
    <row r="23" spans="2:7" ht="20.100000000000001" customHeight="1">
      <c r="B23" s="1147" t="s">
        <v>258</v>
      </c>
      <c r="C23" s="1148">
        <v>99529</v>
      </c>
      <c r="D23" s="1149">
        <v>125724</v>
      </c>
      <c r="E23" s="1149">
        <v>111136</v>
      </c>
      <c r="F23" s="1149">
        <v>79679</v>
      </c>
      <c r="G23" s="1149">
        <v>85265</v>
      </c>
    </row>
    <row r="24" spans="2:7" ht="20.100000000000001" customHeight="1">
      <c r="B24" s="82" t="s">
        <v>259</v>
      </c>
      <c r="C24" s="73">
        <v>283654</v>
      </c>
      <c r="D24" s="83">
        <v>303864</v>
      </c>
      <c r="E24" s="83">
        <v>293458</v>
      </c>
      <c r="F24" s="83">
        <v>266132</v>
      </c>
      <c r="G24" s="83">
        <v>273294</v>
      </c>
    </row>
    <row r="25" spans="2:7" ht="20.100000000000001" customHeight="1">
      <c r="B25" s="634" t="s">
        <v>260</v>
      </c>
      <c r="C25" s="317"/>
      <c r="D25" s="317"/>
      <c r="E25" s="317"/>
      <c r="F25" s="317"/>
      <c r="G25" s="317"/>
    </row>
    <row r="26" spans="2:7" ht="20.100000000000001" customHeight="1">
      <c r="B26" s="11" t="s">
        <v>261</v>
      </c>
      <c r="C26" s="61"/>
      <c r="D26" s="135"/>
      <c r="E26" s="135"/>
      <c r="F26" s="135"/>
      <c r="G26" s="135"/>
    </row>
    <row r="27" spans="2:7" ht="20.100000000000001" customHeight="1">
      <c r="B27" s="20" t="s">
        <v>262</v>
      </c>
      <c r="C27" s="70">
        <v>7616</v>
      </c>
      <c r="D27" s="142">
        <v>8163</v>
      </c>
      <c r="E27" s="142">
        <v>8224</v>
      </c>
      <c r="F27" s="142">
        <v>8267</v>
      </c>
      <c r="G27" s="142">
        <v>8123</v>
      </c>
    </row>
    <row r="28" spans="2:7" ht="20.100000000000001" customHeight="1">
      <c r="B28" s="20" t="s">
        <v>263</v>
      </c>
      <c r="C28" s="70">
        <v>126857</v>
      </c>
      <c r="D28" s="142">
        <v>123951</v>
      </c>
      <c r="E28" s="142">
        <v>117849</v>
      </c>
      <c r="F28" s="142">
        <v>107078</v>
      </c>
      <c r="G28" s="142">
        <v>121170</v>
      </c>
    </row>
    <row r="29" spans="2:7" ht="20.100000000000001" customHeight="1">
      <c r="B29" s="20" t="s">
        <v>264</v>
      </c>
      <c r="C29" s="70">
        <v>-13701</v>
      </c>
      <c r="D29" s="142">
        <v>-12836</v>
      </c>
      <c r="E29" s="142">
        <v>-12671</v>
      </c>
      <c r="F29" s="142">
        <v>-10256</v>
      </c>
      <c r="G29" s="142">
        <v>-11503</v>
      </c>
    </row>
    <row r="30" spans="2:7" ht="20.100000000000001" customHeight="1">
      <c r="B30" s="68" t="s">
        <v>265</v>
      </c>
      <c r="C30" s="71">
        <v>-4019</v>
      </c>
      <c r="D30" s="66">
        <v>-7554</v>
      </c>
      <c r="E30" s="66">
        <v>-1666</v>
      </c>
      <c r="F30" s="66">
        <v>-1387</v>
      </c>
      <c r="G30" s="66">
        <v>-1012</v>
      </c>
    </row>
    <row r="31" spans="2:7" ht="20.100000000000001" customHeight="1">
      <c r="B31" s="1147" t="s">
        <v>266</v>
      </c>
      <c r="C31" s="1148">
        <v>116753</v>
      </c>
      <c r="D31" s="1149">
        <v>111724</v>
      </c>
      <c r="E31" s="1149">
        <v>111736</v>
      </c>
      <c r="F31" s="1149">
        <v>103702</v>
      </c>
      <c r="G31" s="1149">
        <v>116778</v>
      </c>
    </row>
    <row r="32" spans="2:7" ht="20.100000000000001" customHeight="1">
      <c r="B32" s="68" t="s">
        <v>190</v>
      </c>
      <c r="C32" s="72">
        <v>2700</v>
      </c>
      <c r="D32" s="66">
        <v>2846</v>
      </c>
      <c r="E32" s="66">
        <v>3263</v>
      </c>
      <c r="F32" s="66">
        <v>2383</v>
      </c>
      <c r="G32" s="66">
        <v>2527</v>
      </c>
    </row>
    <row r="33" spans="2:7" ht="20.100000000000001" customHeight="1">
      <c r="B33" s="1147" t="s">
        <v>267</v>
      </c>
      <c r="C33" s="1148">
        <v>119453</v>
      </c>
      <c r="D33" s="1149">
        <v>114570</v>
      </c>
      <c r="E33" s="1149">
        <v>114999</v>
      </c>
      <c r="F33" s="1149">
        <v>106085</v>
      </c>
      <c r="G33" s="1149">
        <v>119305</v>
      </c>
    </row>
    <row r="34" spans="2:7" ht="20.100000000000001" customHeight="1">
      <c r="B34" s="11" t="s">
        <v>268</v>
      </c>
      <c r="C34" s="307"/>
      <c r="D34" s="314"/>
      <c r="E34" s="314"/>
      <c r="F34" s="314"/>
      <c r="G34" s="314"/>
    </row>
    <row r="35" spans="2:7" ht="20.100000000000001" customHeight="1">
      <c r="B35" s="20" t="s">
        <v>218</v>
      </c>
      <c r="C35" s="70">
        <v>11688</v>
      </c>
      <c r="D35" s="142">
        <v>11021</v>
      </c>
      <c r="E35" s="142">
        <v>10904</v>
      </c>
      <c r="F35" s="142">
        <v>10326</v>
      </c>
      <c r="G35" s="142">
        <v>11858</v>
      </c>
    </row>
    <row r="36" spans="2:7" ht="20.100000000000001" customHeight="1">
      <c r="B36" s="20" t="s">
        <v>269</v>
      </c>
      <c r="C36" s="70">
        <v>1993</v>
      </c>
      <c r="D36" s="142">
        <v>1829</v>
      </c>
      <c r="E36" s="142">
        <v>2672</v>
      </c>
      <c r="F36" s="142">
        <v>3917</v>
      </c>
      <c r="G36" s="142">
        <v>3501</v>
      </c>
    </row>
    <row r="37" spans="2:7" ht="20.100000000000001" customHeight="1">
      <c r="B37" s="20" t="s">
        <v>270</v>
      </c>
      <c r="C37" s="70">
        <v>21257</v>
      </c>
      <c r="D37" s="142">
        <v>21402</v>
      </c>
      <c r="E37" s="142">
        <v>20269</v>
      </c>
      <c r="F37" s="142">
        <v>20925</v>
      </c>
      <c r="G37" s="142">
        <v>20613</v>
      </c>
    </row>
    <row r="38" spans="2:7" ht="20.100000000000001" customHeight="1">
      <c r="B38" s="68" t="s">
        <v>271</v>
      </c>
      <c r="C38" s="71">
        <v>40478</v>
      </c>
      <c r="D38" s="66">
        <v>45264</v>
      </c>
      <c r="E38" s="66">
        <v>49512</v>
      </c>
      <c r="F38" s="66">
        <v>60203</v>
      </c>
      <c r="G38" s="66">
        <v>47773</v>
      </c>
    </row>
    <row r="39" spans="2:7" ht="20.100000000000001" customHeight="1">
      <c r="B39" s="1147" t="s">
        <v>272</v>
      </c>
      <c r="C39" s="1148">
        <v>75416</v>
      </c>
      <c r="D39" s="1149">
        <v>79516</v>
      </c>
      <c r="E39" s="1149">
        <v>83357</v>
      </c>
      <c r="F39" s="1149">
        <v>95371</v>
      </c>
      <c r="G39" s="1149">
        <v>83745</v>
      </c>
    </row>
    <row r="40" spans="2:7" ht="20.100000000000001" customHeight="1">
      <c r="B40" s="11" t="s">
        <v>273</v>
      </c>
      <c r="C40" s="307"/>
      <c r="D40" s="314"/>
      <c r="E40" s="314"/>
      <c r="F40" s="314"/>
      <c r="G40" s="314"/>
    </row>
    <row r="41" spans="2:7" ht="20.100000000000001" customHeight="1">
      <c r="B41" s="20" t="s">
        <v>274</v>
      </c>
      <c r="C41" s="70">
        <v>41335</v>
      </c>
      <c r="D41" s="142">
        <v>41346</v>
      </c>
      <c r="E41" s="142">
        <v>36837</v>
      </c>
      <c r="F41" s="142">
        <v>23574</v>
      </c>
      <c r="G41" s="142">
        <v>28394</v>
      </c>
    </row>
    <row r="42" spans="2:7" ht="20.100000000000001" customHeight="1">
      <c r="B42" s="20" t="s">
        <v>275</v>
      </c>
      <c r="C42" s="70">
        <v>36727</v>
      </c>
      <c r="D42" s="142">
        <v>52275</v>
      </c>
      <c r="E42" s="142">
        <v>42800</v>
      </c>
      <c r="F42" s="142">
        <v>22465</v>
      </c>
      <c r="G42" s="142">
        <v>25749</v>
      </c>
    </row>
    <row r="43" spans="2:7" ht="20.100000000000001" customHeight="1">
      <c r="B43" s="20" t="s">
        <v>276</v>
      </c>
      <c r="C43" s="70">
        <v>9590</v>
      </c>
      <c r="D43" s="142">
        <v>15502</v>
      </c>
      <c r="E43" s="142">
        <v>15035</v>
      </c>
      <c r="F43" s="142">
        <v>17099</v>
      </c>
      <c r="G43" s="142">
        <v>14819</v>
      </c>
    </row>
    <row r="44" spans="2:7" ht="20.100000000000001" customHeight="1">
      <c r="B44" s="20" t="s">
        <v>277</v>
      </c>
      <c r="C44" s="70">
        <v>446</v>
      </c>
      <c r="D44" s="142">
        <v>488</v>
      </c>
      <c r="E44" s="142">
        <v>372</v>
      </c>
      <c r="F44" s="142">
        <v>203</v>
      </c>
      <c r="G44" s="142">
        <v>487</v>
      </c>
    </row>
    <row r="45" spans="2:7" ht="27.75" customHeight="1">
      <c r="B45" s="84" t="s">
        <v>278</v>
      </c>
      <c r="C45" s="71" t="s">
        <v>279</v>
      </c>
      <c r="D45" s="66" t="s">
        <v>280</v>
      </c>
      <c r="E45" s="66" t="s">
        <v>281</v>
      </c>
      <c r="F45" s="66" t="s">
        <v>282</v>
      </c>
      <c r="G45" s="66" t="s">
        <v>283</v>
      </c>
    </row>
    <row r="46" spans="2:7" ht="20.100000000000001" customHeight="1">
      <c r="B46" s="357" t="s">
        <v>284</v>
      </c>
      <c r="C46" s="635">
        <v>88785</v>
      </c>
      <c r="D46" s="593">
        <v>109778</v>
      </c>
      <c r="E46" s="593">
        <v>95102</v>
      </c>
      <c r="F46" s="593">
        <v>64676</v>
      </c>
      <c r="G46" s="593">
        <v>70244</v>
      </c>
    </row>
    <row r="47" spans="2:7" ht="20.100000000000001" customHeight="1">
      <c r="B47" s="622" t="s">
        <v>285</v>
      </c>
      <c r="C47" s="351">
        <v>283654</v>
      </c>
      <c r="D47" s="358">
        <v>303864</v>
      </c>
      <c r="E47" s="358">
        <v>293458</v>
      </c>
      <c r="F47" s="358">
        <v>266132</v>
      </c>
      <c r="G47" s="358">
        <v>273294</v>
      </c>
    </row>
    <row r="49" spans="2:7" ht="37.5" customHeight="1">
      <c r="B49" s="1449" t="s">
        <v>286</v>
      </c>
      <c r="C49" s="1449"/>
      <c r="D49" s="1449"/>
      <c r="E49" s="1449"/>
      <c r="F49" s="1449"/>
      <c r="G49" s="1449"/>
    </row>
    <row r="50" spans="2:7" ht="22.5" customHeight="1">
      <c r="B50" s="1450" t="s">
        <v>287</v>
      </c>
      <c r="C50" s="1450"/>
      <c r="D50" s="1450"/>
      <c r="E50" s="1450"/>
      <c r="F50" s="1450"/>
      <c r="G50" s="1450"/>
    </row>
    <row r="51" spans="2:7" ht="24" customHeight="1">
      <c r="B51" s="1445" t="s">
        <v>288</v>
      </c>
      <c r="C51" s="1445"/>
      <c r="D51" s="1445"/>
      <c r="E51" s="1445"/>
      <c r="F51" s="1445"/>
      <c r="G51" s="1445"/>
    </row>
    <row r="52" spans="2:7" ht="15.6">
      <c r="B52" s="1445" t="s">
        <v>289</v>
      </c>
      <c r="C52" s="1445"/>
      <c r="D52" s="1445"/>
      <c r="E52" s="1446"/>
      <c r="F52" s="1446"/>
      <c r="G52" s="1446"/>
    </row>
    <row r="53" spans="2:7" ht="15.6">
      <c r="B53" s="1445" t="s">
        <v>290</v>
      </c>
      <c r="C53" s="1445"/>
      <c r="D53" s="1445"/>
      <c r="E53" s="1446"/>
      <c r="F53" s="1446"/>
      <c r="G53" s="1446"/>
    </row>
    <row r="54" spans="2:7" ht="15.6">
      <c r="B54" s="1445" t="s">
        <v>291</v>
      </c>
      <c r="C54" s="1445"/>
      <c r="D54" s="1445"/>
      <c r="E54" s="1446"/>
      <c r="F54" s="1446"/>
      <c r="G54" s="1446"/>
    </row>
    <row r="55" spans="2:7" ht="21.75" customHeight="1">
      <c r="B55" s="1445" t="s">
        <v>292</v>
      </c>
      <c r="C55" s="1445"/>
      <c r="D55" s="1445"/>
      <c r="E55" s="1446"/>
      <c r="F55" s="1446"/>
      <c r="G55" s="1446"/>
    </row>
    <row r="56" spans="2:7" ht="24" customHeight="1">
      <c r="B56" s="1447" t="s">
        <v>293</v>
      </c>
      <c r="C56" s="1447"/>
      <c r="D56" s="1447"/>
      <c r="E56" s="1448"/>
      <c r="F56" s="1448"/>
      <c r="G56" s="1448"/>
    </row>
    <row r="57" spans="2:7" ht="34.5" customHeight="1">
      <c r="B57" s="1446" t="s">
        <v>294</v>
      </c>
      <c r="C57" s="1446"/>
      <c r="D57" s="1446"/>
      <c r="E57" s="1446"/>
      <c r="F57" s="1446"/>
      <c r="G57" s="1446"/>
    </row>
    <row r="58" spans="2:7" ht="45.75" customHeight="1">
      <c r="B58" s="1446" t="s">
        <v>295</v>
      </c>
      <c r="C58" s="1446"/>
      <c r="D58" s="1446"/>
      <c r="E58" s="1446"/>
      <c r="F58" s="1446"/>
      <c r="G58" s="1446"/>
    </row>
  </sheetData>
  <sheetProtection algorithmName="SHA-512" hashValue="uWc3WNZtzhIXyA+rX1vJkACnjjK/OTlzTTbLQ0E26sCTSnsZvefygkyiyig0UXmz3KhaAwsmTRg2eLXBt2/lCg==" saltValue="q2h+mUkruX5DAsaIxmY6fw==" spinCount="100000" sheet="1" objects="1" scenarios="1"/>
  <mergeCells count="10">
    <mergeCell ref="B55:G55"/>
    <mergeCell ref="B56:G56"/>
    <mergeCell ref="B57:G57"/>
    <mergeCell ref="B58:G58"/>
    <mergeCell ref="B49:G49"/>
    <mergeCell ref="B50:G50"/>
    <mergeCell ref="B51:G51"/>
    <mergeCell ref="B52:G52"/>
    <mergeCell ref="B53:G53"/>
    <mergeCell ref="B54:G54"/>
  </mergeCells>
  <hyperlinks>
    <hyperlink ref="A2" location="Summary!A1" display=" " xr:uid="{E5A74980-4393-44C9-8B22-E715ECAE0684}"/>
  </hyperlinks>
  <pageMargins left="0.17" right="0.17" top="0.63" bottom="0.77" header="0.5" footer="0.5"/>
  <pageSetup paperSize="9" scale="66" orientation="portrait" r:id="rId1"/>
  <headerFooter>
    <oddFooter>&amp;L&amp;1#&amp;"Calibri"&amp;10&amp;K000000TOTAL Classification: Restricted Distribution TOTAL -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077B7-0A9F-4AFF-8F93-E61C47F612EA}">
  <sheetPr>
    <tabColor rgb="FF285AFF"/>
    <pageSetUpPr fitToPage="1"/>
  </sheetPr>
  <dimension ref="A2:K30"/>
  <sheetViews>
    <sheetView showGridLines="0" zoomScaleNormal="100" zoomScaleSheetLayoutView="100" zoomScalePageLayoutView="170"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973" customWidth="1"/>
    <col min="9" max="10" width="11.5" style="973"/>
    <col min="11" max="11" width="10.796875" style="973" customWidth="1"/>
    <col min="12" max="12" width="11.5" style="859" customWidth="1"/>
    <col min="13" max="16384" width="11.5" style="859"/>
  </cols>
  <sheetData>
    <row r="2" spans="1:11" ht="20.100000000000001" customHeight="1">
      <c r="A2" s="860" t="s">
        <v>91</v>
      </c>
      <c r="B2" s="818" t="s">
        <v>296</v>
      </c>
      <c r="C2" s="818"/>
      <c r="D2" s="818"/>
      <c r="E2" s="19"/>
      <c r="F2" s="19"/>
      <c r="G2" s="19"/>
    </row>
    <row r="3" spans="1:11" ht="20.100000000000001" customHeight="1">
      <c r="B3" s="829"/>
      <c r="C3" s="829"/>
      <c r="D3" s="829"/>
      <c r="E3" s="829"/>
      <c r="F3" s="829"/>
      <c r="G3" s="829"/>
    </row>
    <row r="4" spans="1:11" ht="20.100000000000001" customHeight="1">
      <c r="B4" s="56" t="s">
        <v>146</v>
      </c>
      <c r="C4" s="56"/>
      <c r="D4" s="56"/>
      <c r="E4" s="278"/>
      <c r="F4" s="278"/>
      <c r="G4" s="278"/>
      <c r="H4" s="859"/>
      <c r="I4" s="859"/>
      <c r="J4" s="859"/>
      <c r="K4" s="859"/>
    </row>
    <row r="5" spans="1:11" ht="20.100000000000001" customHeight="1">
      <c r="B5" s="597" t="s">
        <v>134</v>
      </c>
      <c r="C5" s="617" t="s">
        <v>94</v>
      </c>
      <c r="D5" s="822" t="s">
        <v>297</v>
      </c>
      <c r="E5" s="822">
        <v>2021</v>
      </c>
      <c r="F5" s="822">
        <v>2020</v>
      </c>
      <c r="G5" s="822">
        <v>2019</v>
      </c>
      <c r="H5" s="859"/>
      <c r="I5" s="859"/>
      <c r="J5" s="859"/>
      <c r="K5" s="859"/>
    </row>
    <row r="6" spans="1:11" ht="20.100000000000001" customHeight="1">
      <c r="B6" s="1150" t="s">
        <v>140</v>
      </c>
      <c r="C6" s="1151">
        <v>84876</v>
      </c>
      <c r="D6" s="1152">
        <v>87833</v>
      </c>
      <c r="E6" s="1152">
        <v>86418</v>
      </c>
      <c r="F6" s="1152">
        <v>89207</v>
      </c>
      <c r="G6" s="1153">
        <v>98894</v>
      </c>
      <c r="H6" s="929"/>
      <c r="I6" s="859"/>
      <c r="J6" s="859"/>
      <c r="K6" s="859"/>
    </row>
    <row r="7" spans="1:11" ht="20.100000000000001" customHeight="1">
      <c r="B7" s="20" t="s">
        <v>298</v>
      </c>
      <c r="C7" s="315">
        <v>67670</v>
      </c>
      <c r="D7" s="142">
        <v>70039</v>
      </c>
      <c r="E7" s="142">
        <v>68158</v>
      </c>
      <c r="F7" s="142">
        <v>70010</v>
      </c>
      <c r="G7" s="142">
        <v>79382</v>
      </c>
      <c r="H7" s="859"/>
      <c r="I7" s="859"/>
      <c r="J7" s="859"/>
      <c r="K7" s="859"/>
    </row>
    <row r="8" spans="1:11" ht="20.100000000000001" customHeight="1">
      <c r="B8" s="74" t="s">
        <v>299</v>
      </c>
      <c r="C8" s="85">
        <v>17206</v>
      </c>
      <c r="D8" s="86">
        <v>17794</v>
      </c>
      <c r="E8" s="86">
        <v>18260</v>
      </c>
      <c r="F8" s="86">
        <v>19197</v>
      </c>
      <c r="G8" s="86">
        <v>19512</v>
      </c>
      <c r="H8" s="859"/>
      <c r="I8" s="859"/>
      <c r="J8" s="859"/>
      <c r="K8" s="859"/>
    </row>
    <row r="9" spans="1:11" ht="20.100000000000001" customHeight="1">
      <c r="B9" s="1154" t="s">
        <v>215</v>
      </c>
      <c r="C9" s="1155">
        <v>24936</v>
      </c>
      <c r="D9" s="1156">
        <v>24189</v>
      </c>
      <c r="E9" s="1156">
        <v>24901</v>
      </c>
      <c r="F9" s="1156"/>
      <c r="G9" s="1157"/>
      <c r="H9" s="859"/>
      <c r="I9" s="859"/>
      <c r="J9" s="859"/>
      <c r="K9" s="859"/>
    </row>
    <row r="10" spans="1:11" ht="20.100000000000001" customHeight="1">
      <c r="B10" s="20" t="s">
        <v>298</v>
      </c>
      <c r="C10" s="315">
        <v>16372</v>
      </c>
      <c r="D10" s="142">
        <v>15586</v>
      </c>
      <c r="E10" s="142">
        <v>16140</v>
      </c>
      <c r="F10" s="142"/>
      <c r="G10" s="142"/>
      <c r="H10" s="859"/>
      <c r="I10" s="859"/>
      <c r="J10" s="859"/>
      <c r="K10" s="859"/>
    </row>
    <row r="11" spans="1:11" ht="20.100000000000001" customHeight="1">
      <c r="B11" s="74" t="s">
        <v>299</v>
      </c>
      <c r="C11" s="85">
        <v>8564</v>
      </c>
      <c r="D11" s="86">
        <v>8603</v>
      </c>
      <c r="E11" s="86">
        <v>8761</v>
      </c>
      <c r="F11" s="86"/>
      <c r="G11" s="86"/>
      <c r="H11" s="859"/>
      <c r="I11" s="859"/>
      <c r="J11" s="859"/>
      <c r="K11" s="859"/>
    </row>
    <row r="12" spans="1:11" ht="20.100000000000001" customHeight="1">
      <c r="B12" s="1154" t="s">
        <v>142</v>
      </c>
      <c r="C12" s="1155">
        <v>12526</v>
      </c>
      <c r="D12" s="1156">
        <v>6696</v>
      </c>
      <c r="E12" s="1156">
        <v>6624</v>
      </c>
      <c r="F12" s="1156"/>
      <c r="G12" s="1157"/>
      <c r="H12" s="859"/>
      <c r="I12" s="859"/>
      <c r="J12" s="859"/>
      <c r="K12" s="859"/>
    </row>
    <row r="13" spans="1:11" ht="20.100000000000001" customHeight="1">
      <c r="B13" s="20" t="s">
        <v>298</v>
      </c>
      <c r="C13" s="315">
        <v>7068</v>
      </c>
      <c r="D13" s="142">
        <v>3258</v>
      </c>
      <c r="E13" s="142">
        <v>3230</v>
      </c>
      <c r="F13" s="142"/>
      <c r="G13" s="142"/>
      <c r="H13" s="859"/>
      <c r="I13" s="859"/>
      <c r="J13" s="859"/>
      <c r="K13" s="859"/>
    </row>
    <row r="14" spans="1:11" ht="20.100000000000001" customHeight="1">
      <c r="B14" s="74" t="s">
        <v>299</v>
      </c>
      <c r="C14" s="85">
        <v>5458</v>
      </c>
      <c r="D14" s="86">
        <v>3438</v>
      </c>
      <c r="E14" s="86">
        <v>3394</v>
      </c>
      <c r="F14" s="86"/>
      <c r="G14" s="86"/>
      <c r="H14" s="859"/>
      <c r="I14" s="859"/>
      <c r="J14" s="859"/>
      <c r="K14" s="859"/>
    </row>
    <row r="15" spans="1:11" ht="20.100000000000001" customHeight="1">
      <c r="B15" s="1154" t="s">
        <v>200</v>
      </c>
      <c r="C15" s="1155"/>
      <c r="D15" s="1156">
        <v>30885</v>
      </c>
      <c r="E15" s="1156">
        <v>31525</v>
      </c>
      <c r="F15" s="1156">
        <v>30704</v>
      </c>
      <c r="G15" s="1157">
        <v>29597</v>
      </c>
      <c r="H15" s="859"/>
      <c r="I15" s="859"/>
      <c r="J15" s="859"/>
      <c r="K15" s="859"/>
    </row>
    <row r="16" spans="1:11" ht="20.100000000000001" customHeight="1">
      <c r="B16" s="20" t="s">
        <v>298</v>
      </c>
      <c r="C16" s="315"/>
      <c r="D16" s="142">
        <v>18844</v>
      </c>
      <c r="E16" s="142">
        <v>19370</v>
      </c>
      <c r="F16" s="142">
        <v>18446</v>
      </c>
      <c r="G16" s="142">
        <v>17945</v>
      </c>
      <c r="H16" s="859"/>
      <c r="I16" s="859"/>
      <c r="J16" s="859"/>
      <c r="K16" s="859"/>
    </row>
    <row r="17" spans="2:11" ht="20.100000000000001" customHeight="1">
      <c r="B17" s="74" t="s">
        <v>299</v>
      </c>
      <c r="C17" s="85"/>
      <c r="D17" s="86">
        <v>12041</v>
      </c>
      <c r="E17" s="86">
        <v>12155</v>
      </c>
      <c r="F17" s="86">
        <v>12258</v>
      </c>
      <c r="G17" s="86">
        <v>11652</v>
      </c>
      <c r="H17" s="859"/>
      <c r="I17" s="859"/>
      <c r="J17" s="859"/>
      <c r="K17" s="859"/>
    </row>
    <row r="18" spans="2:11" ht="20.100000000000001" customHeight="1">
      <c r="B18" s="1154" t="s">
        <v>201</v>
      </c>
      <c r="C18" s="1155">
        <v>12287</v>
      </c>
      <c r="D18" s="1156">
        <v>11525</v>
      </c>
      <c r="E18" s="1156">
        <v>11884</v>
      </c>
      <c r="F18" s="1156">
        <v>12486</v>
      </c>
      <c r="G18" s="1157">
        <v>12196</v>
      </c>
      <c r="I18" s="859"/>
      <c r="J18" s="859"/>
      <c r="K18" s="859"/>
    </row>
    <row r="19" spans="2:11" ht="20.100000000000001" customHeight="1">
      <c r="B19" s="20" t="s">
        <v>298</v>
      </c>
      <c r="C19" s="315">
        <v>11358</v>
      </c>
      <c r="D19" s="165">
        <v>10653</v>
      </c>
      <c r="E19" s="165">
        <v>11004</v>
      </c>
      <c r="F19" s="165">
        <v>11570</v>
      </c>
      <c r="G19" s="142">
        <v>11335</v>
      </c>
      <c r="H19" s="859"/>
      <c r="I19" s="859"/>
      <c r="J19" s="859"/>
      <c r="K19" s="859"/>
    </row>
    <row r="20" spans="2:11" ht="20.100000000000001" customHeight="1">
      <c r="B20" s="74" t="s">
        <v>299</v>
      </c>
      <c r="C20" s="85">
        <v>929</v>
      </c>
      <c r="D20" s="87">
        <v>872</v>
      </c>
      <c r="E20" s="87">
        <v>880</v>
      </c>
      <c r="F20" s="87">
        <v>916</v>
      </c>
      <c r="G20" s="86">
        <v>861</v>
      </c>
      <c r="H20" s="859"/>
      <c r="I20" s="859"/>
      <c r="J20" s="859"/>
      <c r="K20" s="859"/>
    </row>
    <row r="21" spans="2:11" ht="20.100000000000001" customHeight="1">
      <c r="B21" s="1154" t="s">
        <v>202</v>
      </c>
      <c r="C21" s="1155">
        <v>6696</v>
      </c>
      <c r="D21" s="1156">
        <v>8120</v>
      </c>
      <c r="E21" s="1156">
        <v>8578</v>
      </c>
      <c r="F21" s="1156">
        <v>8734</v>
      </c>
      <c r="G21" s="1157">
        <v>8316</v>
      </c>
      <c r="H21" s="859"/>
      <c r="I21" s="859"/>
      <c r="J21" s="859"/>
      <c r="K21" s="859"/>
    </row>
    <row r="22" spans="2:11" ht="20.100000000000001" customHeight="1">
      <c r="B22" s="20" t="s">
        <v>298</v>
      </c>
      <c r="C22" s="315">
        <v>5878</v>
      </c>
      <c r="D22" s="165">
        <v>7003</v>
      </c>
      <c r="E22" s="165">
        <v>7506</v>
      </c>
      <c r="F22" s="165">
        <v>7706</v>
      </c>
      <c r="G22" s="142">
        <v>7289</v>
      </c>
      <c r="H22" s="859"/>
      <c r="I22" s="859"/>
      <c r="J22" s="859"/>
      <c r="K22" s="859"/>
    </row>
    <row r="23" spans="2:11" ht="20.100000000000001" customHeight="1">
      <c r="B23" s="74" t="s">
        <v>299</v>
      </c>
      <c r="C23" s="85">
        <v>818</v>
      </c>
      <c r="D23" s="87">
        <v>1117</v>
      </c>
      <c r="E23" s="87">
        <v>1072</v>
      </c>
      <c r="F23" s="87">
        <v>1028</v>
      </c>
      <c r="G23" s="86">
        <v>1027</v>
      </c>
      <c r="H23" s="859"/>
      <c r="I23" s="859"/>
      <c r="J23" s="859"/>
      <c r="K23" s="859"/>
    </row>
    <row r="24" spans="2:11" ht="20.100000000000001" customHeight="1">
      <c r="B24" s="1154" t="s">
        <v>203</v>
      </c>
      <c r="C24" s="1155">
        <v>678</v>
      </c>
      <c r="D24" s="1156">
        <v>669</v>
      </c>
      <c r="E24" s="1156">
        <v>638</v>
      </c>
      <c r="F24" s="1156">
        <v>732</v>
      </c>
      <c r="G24" s="1157">
        <v>583</v>
      </c>
      <c r="H24" s="859"/>
      <c r="I24" s="859"/>
      <c r="J24" s="859"/>
      <c r="K24" s="859"/>
    </row>
    <row r="25" spans="2:11" ht="20.100000000000001" customHeight="1">
      <c r="B25" s="20" t="s">
        <v>298</v>
      </c>
      <c r="C25" s="315">
        <v>570</v>
      </c>
      <c r="D25" s="165">
        <v>562</v>
      </c>
      <c r="E25" s="165">
        <v>521</v>
      </c>
      <c r="F25" s="165">
        <v>603</v>
      </c>
      <c r="G25" s="142">
        <v>457</v>
      </c>
      <c r="H25" s="859"/>
      <c r="I25" s="859"/>
      <c r="J25" s="859"/>
      <c r="K25" s="859"/>
    </row>
    <row r="26" spans="2:11" ht="20.100000000000001" customHeight="1">
      <c r="B26" s="68" t="s">
        <v>299</v>
      </c>
      <c r="C26" s="80">
        <v>108</v>
      </c>
      <c r="D26" s="67">
        <v>107</v>
      </c>
      <c r="E26" s="67">
        <v>117</v>
      </c>
      <c r="F26" s="67">
        <v>129</v>
      </c>
      <c r="G26" s="66">
        <v>126</v>
      </c>
      <c r="H26" s="859"/>
      <c r="I26" s="859"/>
      <c r="J26" s="859"/>
      <c r="K26" s="859"/>
    </row>
    <row r="27" spans="2:11" ht="20.100000000000001" customHeight="1">
      <c r="B27" s="592" t="s">
        <v>204</v>
      </c>
      <c r="C27" s="351">
        <v>141999</v>
      </c>
      <c r="D27" s="352">
        <v>139032</v>
      </c>
      <c r="E27" s="352">
        <v>139043</v>
      </c>
      <c r="F27" s="352">
        <v>141863</v>
      </c>
      <c r="G27" s="352">
        <v>149586</v>
      </c>
      <c r="H27" s="859"/>
      <c r="I27" s="859"/>
      <c r="J27" s="859"/>
      <c r="K27" s="859"/>
    </row>
    <row r="28" spans="2:11" ht="20.100000000000001" customHeight="1">
      <c r="B28" s="977"/>
      <c r="C28" s="977"/>
      <c r="D28" s="977"/>
      <c r="H28" s="859"/>
      <c r="I28" s="859"/>
      <c r="J28" s="859"/>
      <c r="K28" s="859"/>
    </row>
    <row r="29" spans="2:11" ht="20.100000000000001" customHeight="1">
      <c r="B29" s="1431"/>
      <c r="C29" s="1431"/>
      <c r="D29" s="1431"/>
      <c r="E29" s="1431"/>
      <c r="F29" s="1431"/>
      <c r="G29" s="1431"/>
      <c r="H29" s="859"/>
      <c r="I29" s="859"/>
      <c r="J29" s="859"/>
      <c r="K29" s="859"/>
    </row>
    <row r="30" spans="2:11" ht="20.100000000000001" customHeight="1">
      <c r="C30" s="924"/>
      <c r="D30" s="924"/>
      <c r="E30" s="924"/>
      <c r="F30" s="924"/>
      <c r="G30" s="924"/>
      <c r="H30" s="859"/>
      <c r="I30" s="859"/>
      <c r="J30" s="859"/>
      <c r="K30" s="859"/>
    </row>
  </sheetData>
  <sheetProtection algorithmName="SHA-512" hashValue="P7kCjlKKEEQMdnFl8CTdIXIWdJeOWtPvZNo7XuE3R9lOjPR1MUgEBCgmz8BoNlBkQAOHklcMyaggCIZUsJBBTQ==" saltValue="cAFSqmTV/r4GFWeYu374XA==" spinCount="100000" sheet="1" objects="1" scenarios="1"/>
  <mergeCells count="1">
    <mergeCell ref="B29:G29"/>
  </mergeCells>
  <hyperlinks>
    <hyperlink ref="A2" location="Summary!A1" display=" " xr:uid="{617C7838-3DBB-4CB9-A5DC-FBE480118BEF}"/>
  </hyperlinks>
  <pageMargins left="0.75000000000000011" right="0.75000000000000011" top="1" bottom="1" header="0.5" footer="0.5"/>
  <pageSetup paperSize="9" scale="57" orientation="portrait" r:id="rId1"/>
  <headerFooter>
    <oddFooter>&amp;L&amp;1#&amp;"Calibri"&amp;10&amp;K000000TOTAL Classification: Restricted Distribution TOTAL -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9E73-BB2D-4E1C-8632-FE618AA52318}">
  <sheetPr>
    <tabColor rgb="FF285AFF"/>
    <pageSetUpPr fitToPage="1"/>
  </sheetPr>
  <dimension ref="A2:M20"/>
  <sheetViews>
    <sheetView showGridLines="0" zoomScaleNormal="100" zoomScaleSheetLayoutView="100" zoomScalePageLayoutView="150"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973" customWidth="1"/>
    <col min="9" max="11" width="11" style="973" customWidth="1"/>
    <col min="12" max="12" width="10.796875" style="973" customWidth="1"/>
    <col min="13" max="13" width="11" style="973" customWidth="1"/>
    <col min="14" max="16384" width="11.5" style="859"/>
  </cols>
  <sheetData>
    <row r="2" spans="1:13" ht="20.100000000000001" customHeight="1">
      <c r="A2" s="860" t="s">
        <v>91</v>
      </c>
      <c r="B2" s="818" t="s">
        <v>300</v>
      </c>
      <c r="C2" s="818"/>
      <c r="D2" s="818"/>
      <c r="E2" s="19"/>
      <c r="F2" s="19"/>
      <c r="G2" s="19"/>
      <c r="H2" s="19"/>
      <c r="I2" s="19"/>
      <c r="J2" s="19"/>
      <c r="K2" s="19"/>
      <c r="L2" s="19"/>
      <c r="M2" s="19"/>
    </row>
    <row r="3" spans="1:13" ht="20.100000000000001" customHeight="1">
      <c r="B3" s="829"/>
      <c r="C3" s="829"/>
      <c r="D3" s="829"/>
      <c r="E3" s="829"/>
      <c r="F3" s="829"/>
      <c r="G3" s="829"/>
    </row>
    <row r="4" spans="1:13" ht="20.100000000000001" customHeight="1">
      <c r="H4" s="859"/>
      <c r="I4" s="859"/>
      <c r="J4" s="859"/>
      <c r="K4" s="859"/>
      <c r="L4" s="859"/>
      <c r="M4" s="859"/>
    </row>
    <row r="5" spans="1:13" ht="20.100000000000001" customHeight="1">
      <c r="B5" s="56" t="s">
        <v>146</v>
      </c>
      <c r="C5" s="278" t="s">
        <v>94</v>
      </c>
      <c r="D5" s="1158">
        <v>2022</v>
      </c>
      <c r="E5" s="1158">
        <v>2021</v>
      </c>
      <c r="F5" s="1158">
        <v>2020</v>
      </c>
      <c r="G5" s="1158">
        <v>2019</v>
      </c>
      <c r="H5" s="859"/>
      <c r="I5" s="859"/>
      <c r="J5" s="859"/>
      <c r="K5" s="859"/>
      <c r="L5" s="859"/>
      <c r="M5" s="859"/>
    </row>
    <row r="6" spans="1:13" ht="20.100000000000001" customHeight="1">
      <c r="B6" s="597" t="s">
        <v>134</v>
      </c>
      <c r="C6" s="568"/>
      <c r="D6" s="568"/>
      <c r="E6" s="598"/>
      <c r="F6" s="598"/>
      <c r="G6" s="598"/>
      <c r="H6" s="859"/>
      <c r="I6" s="859"/>
      <c r="J6" s="859"/>
      <c r="K6" s="859"/>
      <c r="L6" s="859"/>
      <c r="M6" s="859"/>
    </row>
    <row r="7" spans="1:13" ht="20.100000000000001" customHeight="1">
      <c r="B7" s="88" t="s">
        <v>301</v>
      </c>
      <c r="C7" s="141">
        <v>57879</v>
      </c>
      <c r="D7" s="165">
        <v>63508</v>
      </c>
      <c r="E7" s="165">
        <v>63043</v>
      </c>
      <c r="F7" s="165">
        <v>67978</v>
      </c>
      <c r="G7" s="165">
        <v>79937</v>
      </c>
      <c r="H7" s="859"/>
      <c r="I7" s="859"/>
      <c r="J7" s="859"/>
      <c r="K7" s="859"/>
      <c r="L7" s="859"/>
      <c r="M7" s="859"/>
    </row>
    <row r="8" spans="1:13" ht="20.100000000000001" customHeight="1">
      <c r="B8" s="88" t="s">
        <v>302</v>
      </c>
      <c r="C8" s="141">
        <v>1187</v>
      </c>
      <c r="D8" s="165">
        <v>755</v>
      </c>
      <c r="E8" s="165">
        <v>1367</v>
      </c>
      <c r="F8" s="165">
        <v>2710</v>
      </c>
      <c r="G8" s="165">
        <v>1872</v>
      </c>
      <c r="H8" s="859"/>
      <c r="I8" s="859"/>
      <c r="J8" s="859"/>
      <c r="K8" s="859"/>
      <c r="L8" s="859"/>
      <c r="M8" s="859"/>
    </row>
    <row r="9" spans="1:13" ht="20.100000000000001" customHeight="1">
      <c r="B9" s="89" t="s">
        <v>303</v>
      </c>
      <c r="C9" s="72">
        <v>23286</v>
      </c>
      <c r="D9" s="67">
        <v>19606</v>
      </c>
      <c r="E9" s="67">
        <v>17632</v>
      </c>
      <c r="F9" s="67">
        <v>13012</v>
      </c>
      <c r="G9" s="67">
        <v>11487</v>
      </c>
      <c r="H9" s="859"/>
      <c r="I9" s="859"/>
      <c r="J9" s="859"/>
      <c r="K9" s="859"/>
      <c r="L9" s="859"/>
      <c r="M9" s="859"/>
    </row>
    <row r="10" spans="1:13" ht="20.100000000000001" customHeight="1">
      <c r="B10" s="636" t="s">
        <v>304</v>
      </c>
      <c r="C10" s="635">
        <v>82352</v>
      </c>
      <c r="D10" s="593">
        <v>83869</v>
      </c>
      <c r="E10" s="593">
        <v>82042</v>
      </c>
      <c r="F10" s="593">
        <v>83700</v>
      </c>
      <c r="G10" s="593">
        <v>93296</v>
      </c>
      <c r="H10" s="859"/>
      <c r="I10" s="859"/>
      <c r="J10" s="859"/>
      <c r="K10" s="859"/>
      <c r="L10" s="859"/>
      <c r="M10" s="859"/>
    </row>
    <row r="11" spans="1:13" ht="20.100000000000001" customHeight="1">
      <c r="B11" s="88" t="s">
        <v>305</v>
      </c>
      <c r="C11" s="141">
        <v>1829</v>
      </c>
      <c r="D11" s="165">
        <v>2050</v>
      </c>
      <c r="E11" s="165">
        <v>2172</v>
      </c>
      <c r="F11" s="165">
        <v>2094</v>
      </c>
      <c r="G11" s="165">
        <v>2034</v>
      </c>
      <c r="H11" s="859"/>
      <c r="I11" s="859"/>
      <c r="J11" s="859"/>
      <c r="K11" s="859"/>
      <c r="L11" s="859"/>
      <c r="M11" s="859"/>
    </row>
    <row r="12" spans="1:13" ht="27.75" customHeight="1">
      <c r="B12" s="90" t="s">
        <v>306</v>
      </c>
      <c r="C12" s="141">
        <v>11547</v>
      </c>
      <c r="D12" s="165">
        <v>10923</v>
      </c>
      <c r="E12" s="165">
        <v>11860</v>
      </c>
      <c r="F12" s="165">
        <v>12125</v>
      </c>
      <c r="G12" s="165">
        <v>11199</v>
      </c>
      <c r="H12" s="859"/>
      <c r="I12" s="859"/>
      <c r="J12" s="859"/>
      <c r="K12" s="859"/>
      <c r="L12" s="859"/>
      <c r="M12" s="859"/>
    </row>
    <row r="13" spans="1:13" ht="20.100000000000001" customHeight="1">
      <c r="B13" s="88" t="s">
        <v>307</v>
      </c>
      <c r="C13" s="141">
        <v>3424</v>
      </c>
      <c r="D13" s="165">
        <v>3603</v>
      </c>
      <c r="E13" s="165">
        <v>3912</v>
      </c>
      <c r="F13" s="165">
        <v>4326</v>
      </c>
      <c r="G13" s="165">
        <v>4487</v>
      </c>
      <c r="H13" s="859"/>
      <c r="I13" s="859"/>
      <c r="J13" s="859"/>
      <c r="K13" s="859"/>
      <c r="L13" s="859"/>
      <c r="M13" s="859"/>
    </row>
    <row r="14" spans="1:13" ht="20.100000000000001" customHeight="1">
      <c r="B14" s="91" t="s">
        <v>308</v>
      </c>
      <c r="C14" s="92">
        <v>5239</v>
      </c>
      <c r="D14" s="87">
        <v>3937</v>
      </c>
      <c r="E14" s="87">
        <v>3617</v>
      </c>
      <c r="F14" s="87">
        <v>3062</v>
      </c>
      <c r="G14" s="87">
        <v>2499</v>
      </c>
      <c r="H14" s="859"/>
      <c r="I14" s="859"/>
      <c r="J14" s="859"/>
      <c r="K14" s="859"/>
      <c r="L14" s="859"/>
      <c r="M14" s="859"/>
    </row>
    <row r="15" spans="1:13" ht="20.100000000000001" customHeight="1">
      <c r="B15" s="93" t="s">
        <v>233</v>
      </c>
      <c r="C15" s="94">
        <v>4525</v>
      </c>
      <c r="D15" s="95">
        <v>2719</v>
      </c>
      <c r="E15" s="95">
        <v>2956</v>
      </c>
      <c r="F15" s="95">
        <v>3028</v>
      </c>
      <c r="G15" s="95">
        <v>2893</v>
      </c>
      <c r="H15" s="859"/>
      <c r="I15" s="859"/>
      <c r="J15" s="859"/>
      <c r="K15" s="859"/>
      <c r="L15" s="859"/>
      <c r="M15" s="859"/>
    </row>
    <row r="16" spans="1:13" ht="20.100000000000001" customHeight="1">
      <c r="B16" s="636" t="s">
        <v>309</v>
      </c>
      <c r="C16" s="635">
        <v>26564</v>
      </c>
      <c r="D16" s="593">
        <v>23232</v>
      </c>
      <c r="E16" s="593">
        <v>24517</v>
      </c>
      <c r="F16" s="593">
        <v>24635</v>
      </c>
      <c r="G16" s="593">
        <v>23112</v>
      </c>
      <c r="H16" s="859"/>
      <c r="I16" s="859"/>
      <c r="J16" s="859"/>
      <c r="K16" s="859"/>
      <c r="L16" s="859"/>
      <c r="M16" s="859"/>
    </row>
    <row r="17" spans="2:13" ht="20.100000000000001" customHeight="1">
      <c r="B17" s="359" t="s">
        <v>310</v>
      </c>
      <c r="C17" s="351">
        <v>108916</v>
      </c>
      <c r="D17" s="352">
        <v>107101</v>
      </c>
      <c r="E17" s="352">
        <v>106559</v>
      </c>
      <c r="F17" s="352">
        <v>108335</v>
      </c>
      <c r="G17" s="352">
        <v>116408</v>
      </c>
      <c r="H17" s="859"/>
      <c r="I17" s="859"/>
      <c r="J17" s="859"/>
      <c r="K17" s="859"/>
      <c r="L17" s="859"/>
      <c r="M17" s="859"/>
    </row>
    <row r="18" spans="2:13" ht="15" customHeight="1"/>
    <row r="19" spans="2:13" ht="14.1" customHeight="1">
      <c r="B19" s="1451" t="s">
        <v>311</v>
      </c>
      <c r="C19" s="1451"/>
      <c r="D19" s="1451"/>
      <c r="E19" s="1451"/>
      <c r="F19" s="1451"/>
      <c r="G19" s="1451"/>
      <c r="H19" s="868"/>
      <c r="I19" s="868"/>
      <c r="J19" s="868"/>
      <c r="K19" s="868"/>
      <c r="L19" s="868"/>
      <c r="M19" s="859"/>
    </row>
    <row r="20" spans="2:13" ht="14.1" customHeight="1">
      <c r="H20" s="859"/>
      <c r="I20" s="859"/>
      <c r="J20" s="859"/>
      <c r="K20" s="859"/>
      <c r="L20" s="859"/>
      <c r="M20" s="859"/>
    </row>
  </sheetData>
  <sheetProtection algorithmName="SHA-512" hashValue="YfbMzoiBcw+jI5zXGrAgojzLmojpObpevnp8HmefW3sr1kXJ3y7MFoUIHecrCh2QHsLuI231SAcP3BHauLHaGA==" saltValue="onLk0S2iKw/zePbmkRDTZw==" spinCount="100000" sheet="1" objects="1" scenarios="1"/>
  <mergeCells count="1">
    <mergeCell ref="B19:G19"/>
  </mergeCells>
  <hyperlinks>
    <hyperlink ref="A2" location="Summary!A1" display=" " xr:uid="{F089D511-7241-471B-900A-509A1C8C4322}"/>
  </hyperlinks>
  <pageMargins left="0.74803149606299213" right="0.74803149606299213" top="0.98425196850393704" bottom="0.98425196850393704" header="0.51181102362204722" footer="0.51181102362204722"/>
  <pageSetup paperSize="9" scale="82" orientation="landscape" r:id="rId1"/>
  <headerFooter>
    <oddFooter>&amp;L&amp;1#&amp;"Calibri"&amp;10&amp;K000000TOTAL Classification: Restricted Distribution TOTAL - All rights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EB4DD-CB81-42DB-8376-840882867C60}">
  <sheetPr>
    <tabColor rgb="FF285AFF"/>
    <pageSetUpPr fitToPage="1"/>
  </sheetPr>
  <dimension ref="A2:I16"/>
  <sheetViews>
    <sheetView showGridLines="0" zoomScaleNormal="100" zoomScaleSheetLayoutView="130" zoomScalePageLayoutView="115"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12" width="11.5" style="859"/>
    <col min="13" max="13" width="10.796875" style="859" customWidth="1"/>
    <col min="14" max="14" width="11.5" style="859" customWidth="1"/>
    <col min="15" max="16384" width="11.5" style="859"/>
  </cols>
  <sheetData>
    <row r="2" spans="1:9" ht="20.100000000000001" customHeight="1">
      <c r="A2" s="860" t="s">
        <v>91</v>
      </c>
      <c r="B2" s="818" t="s">
        <v>312</v>
      </c>
      <c r="C2" s="818"/>
      <c r="D2" s="818"/>
      <c r="E2" s="19"/>
      <c r="F2" s="19"/>
      <c r="G2" s="19"/>
    </row>
    <row r="3" spans="1:9" ht="20.100000000000001" customHeight="1">
      <c r="B3" s="829"/>
      <c r="C3" s="829"/>
      <c r="D3" s="829"/>
      <c r="E3" s="829"/>
      <c r="F3" s="829"/>
      <c r="G3" s="829"/>
    </row>
    <row r="4" spans="1:9" ht="20.100000000000001" customHeight="1">
      <c r="B4" s="56" t="s">
        <v>146</v>
      </c>
      <c r="C4" s="278">
        <v>2023</v>
      </c>
      <c r="D4" s="1158">
        <v>2022</v>
      </c>
      <c r="E4" s="1158">
        <v>2021</v>
      </c>
      <c r="F4" s="1158">
        <v>2020</v>
      </c>
      <c r="G4" s="1158">
        <v>2019</v>
      </c>
    </row>
    <row r="5" spans="1:9" ht="20.100000000000001" customHeight="1">
      <c r="B5" s="597" t="s">
        <v>134</v>
      </c>
      <c r="C5" s="617"/>
      <c r="D5" s="598"/>
      <c r="E5" s="598"/>
      <c r="F5" s="822"/>
      <c r="G5" s="822"/>
    </row>
    <row r="6" spans="1:9" ht="20.100000000000001" customHeight="1">
      <c r="B6" s="20" t="s">
        <v>140</v>
      </c>
      <c r="C6" s="141">
        <v>90956</v>
      </c>
      <c r="D6" s="142">
        <v>93039</v>
      </c>
      <c r="E6" s="142">
        <v>97195</v>
      </c>
      <c r="F6" s="142">
        <v>101628</v>
      </c>
      <c r="G6" s="142">
        <v>111008</v>
      </c>
      <c r="I6" s="929"/>
    </row>
    <row r="7" spans="1:9" ht="20.100000000000001" customHeight="1">
      <c r="B7" s="20" t="s">
        <v>198</v>
      </c>
      <c r="C7" s="141">
        <v>41560</v>
      </c>
      <c r="D7" s="142">
        <v>39594</v>
      </c>
      <c r="E7" s="142">
        <v>43297</v>
      </c>
      <c r="F7" s="142"/>
      <c r="G7" s="142"/>
      <c r="I7" s="929"/>
    </row>
    <row r="8" spans="1:9" ht="20.100000000000001" customHeight="1">
      <c r="B8" s="20" t="s">
        <v>199</v>
      </c>
      <c r="C8" s="141">
        <v>22755</v>
      </c>
      <c r="D8" s="142">
        <v>15830</v>
      </c>
      <c r="E8" s="142">
        <v>12088</v>
      </c>
      <c r="F8" s="142"/>
      <c r="G8" s="142"/>
      <c r="I8" s="929"/>
    </row>
    <row r="9" spans="1:9" ht="20.100000000000001" customHeight="1">
      <c r="B9" s="20" t="s">
        <v>200</v>
      </c>
      <c r="C9" s="141"/>
      <c r="D9" s="142">
        <v>55424</v>
      </c>
      <c r="E9" s="142">
        <v>55386</v>
      </c>
      <c r="F9" s="142">
        <v>50807</v>
      </c>
      <c r="G9" s="142">
        <v>47862</v>
      </c>
      <c r="I9" s="929"/>
    </row>
    <row r="10" spans="1:9" ht="20.100000000000001" customHeight="1">
      <c r="B10" s="20" t="s">
        <v>201</v>
      </c>
      <c r="C10" s="141">
        <v>17133</v>
      </c>
      <c r="D10" s="142">
        <v>16526</v>
      </c>
      <c r="E10" s="142">
        <v>16221</v>
      </c>
      <c r="F10" s="142">
        <v>16915</v>
      </c>
      <c r="G10" s="142">
        <v>16727</v>
      </c>
    </row>
    <row r="11" spans="1:9" ht="20.100000000000001" customHeight="1">
      <c r="B11" s="20" t="s">
        <v>202</v>
      </c>
      <c r="C11" s="141">
        <v>8509</v>
      </c>
      <c r="D11" s="142">
        <v>9620</v>
      </c>
      <c r="E11" s="142">
        <v>10170</v>
      </c>
      <c r="F11" s="142">
        <v>10549</v>
      </c>
      <c r="G11" s="142">
        <v>9929</v>
      </c>
    </row>
    <row r="12" spans="1:9" ht="20.100000000000001" customHeight="1">
      <c r="B12" s="68" t="s">
        <v>203</v>
      </c>
      <c r="C12" s="72">
        <v>817</v>
      </c>
      <c r="D12" s="66">
        <v>800</v>
      </c>
      <c r="E12" s="66">
        <v>946</v>
      </c>
      <c r="F12" s="66">
        <v>1773</v>
      </c>
      <c r="G12" s="67">
        <v>1591</v>
      </c>
    </row>
    <row r="13" spans="1:9" ht="20.100000000000001" customHeight="1">
      <c r="B13" s="592" t="s">
        <v>204</v>
      </c>
      <c r="C13" s="351">
        <v>181730</v>
      </c>
      <c r="D13" s="352">
        <v>175409</v>
      </c>
      <c r="E13" s="352">
        <v>179918</v>
      </c>
      <c r="F13" s="352">
        <v>181672</v>
      </c>
      <c r="G13" s="352">
        <v>187117</v>
      </c>
    </row>
    <row r="14" spans="1:9" ht="20.100000000000001" customHeight="1">
      <c r="B14" s="6"/>
      <c r="C14" s="6"/>
      <c r="D14" s="6"/>
      <c r="E14" s="6"/>
      <c r="F14" s="6"/>
      <c r="G14" s="6"/>
    </row>
    <row r="15" spans="1:9" ht="14.1" customHeight="1">
      <c r="B15" s="868" t="s">
        <v>313</v>
      </c>
      <c r="C15" s="868"/>
      <c r="D15" s="868"/>
      <c r="E15" s="868"/>
      <c r="F15" s="868"/>
      <c r="G15" s="868"/>
    </row>
    <row r="16" spans="1:9" ht="14.1" customHeight="1">
      <c r="D16" s="924"/>
      <c r="E16" s="924"/>
      <c r="F16" s="924"/>
      <c r="G16" s="924"/>
    </row>
  </sheetData>
  <sheetProtection algorithmName="SHA-512" hashValue="gdSrKC2keprx+TaHFA13Dd0SMM5UVM28Vjygxj2L6eWv22CL6gc8cu+AF/bOiy6WdCPiX3C8ng2ZARMdIlBdaw==" saltValue="744UGCNMpxDC/vUmT/F9IQ==" spinCount="100000" sheet="1" objects="1" scenarios="1"/>
  <hyperlinks>
    <hyperlink ref="A2" location="Summary!A1" display=" " xr:uid="{C4347C4C-5A8A-431C-A241-8E1B19E10883}"/>
  </hyperlinks>
  <pageMargins left="0.75000000000000011" right="0.75000000000000011" top="1" bottom="1" header="0.5" footer="0.5"/>
  <pageSetup paperSize="9" scale="56" orientation="portrait" r:id="rId1"/>
  <headerFooter>
    <oddFooter>&amp;L&amp;1#&amp;"Calibri"&amp;10&amp;K000000TOTAL Classification: Restricted Distribution TOTAL - All rights reserved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61B1-510D-4CB4-B22F-3439FFE38BDF}">
  <sheetPr>
    <tabColor rgb="FF285AFF"/>
    <pageSetUpPr fitToPage="1"/>
  </sheetPr>
  <dimension ref="A2:W42"/>
  <sheetViews>
    <sheetView showGridLines="0" zoomScaleNormal="100" zoomScaleSheetLayoutView="100" zoomScalePageLayoutView="150" workbookViewId="0"/>
  </sheetViews>
  <sheetFormatPr baseColWidth="10" defaultColWidth="11.5" defaultRowHeight="20.100000000000001" customHeight="1"/>
  <cols>
    <col min="1" max="1" width="5.69921875" style="859" customWidth="1"/>
    <col min="2" max="2" width="27.296875" style="859" customWidth="1"/>
    <col min="3" max="3" width="12.296875" style="859" customWidth="1"/>
    <col min="4" max="4" width="12.59765625" style="859" customWidth="1"/>
    <col min="5" max="12" width="11" style="859" customWidth="1"/>
    <col min="13" max="13" width="5.69921875" style="859" customWidth="1"/>
    <col min="14" max="24" width="11" style="859" customWidth="1"/>
    <col min="25" max="16384" width="11.5" style="859"/>
  </cols>
  <sheetData>
    <row r="2" spans="1:23" ht="20.100000000000001" customHeight="1">
      <c r="A2" s="860" t="s">
        <v>91</v>
      </c>
      <c r="B2" s="818" t="s">
        <v>314</v>
      </c>
      <c r="C2" s="818"/>
      <c r="D2" s="818"/>
      <c r="E2" s="19"/>
      <c r="F2" s="19"/>
      <c r="G2" s="19"/>
      <c r="H2" s="19"/>
      <c r="I2" s="19"/>
      <c r="J2" s="19"/>
      <c r="K2" s="19"/>
      <c r="L2" s="19"/>
      <c r="M2" s="96"/>
      <c r="N2" s="96"/>
      <c r="O2" s="96"/>
      <c r="P2" s="96"/>
      <c r="Q2" s="96"/>
      <c r="R2" s="96"/>
      <c r="S2" s="96"/>
      <c r="T2" s="96"/>
      <c r="U2" s="96"/>
      <c r="V2" s="96"/>
      <c r="W2" s="96"/>
    </row>
    <row r="3" spans="1:23" ht="6" customHeight="1">
      <c r="M3" s="139"/>
      <c r="N3" s="139"/>
      <c r="O3" s="139"/>
      <c r="P3" s="139"/>
      <c r="Q3" s="139"/>
      <c r="R3" s="139"/>
      <c r="S3" s="139"/>
    </row>
    <row r="4" spans="1:23" ht="20.100000000000001" customHeight="1">
      <c r="B4" s="56" t="s">
        <v>146</v>
      </c>
      <c r="C4" s="56"/>
      <c r="D4" s="56"/>
      <c r="E4" s="3"/>
      <c r="F4" s="3"/>
      <c r="G4" s="3"/>
      <c r="H4" s="3"/>
      <c r="I4" s="3"/>
      <c r="J4" s="3"/>
      <c r="K4" s="3"/>
      <c r="L4" s="3"/>
      <c r="V4" s="1452"/>
      <c r="W4" s="1452"/>
    </row>
    <row r="5" spans="1:23" ht="20.100000000000001" customHeight="1">
      <c r="B5" s="659" t="s">
        <v>315</v>
      </c>
      <c r="C5" s="568">
        <v>2023</v>
      </c>
      <c r="D5" s="822" t="s">
        <v>316</v>
      </c>
      <c r="E5" s="598">
        <v>2022</v>
      </c>
      <c r="F5" s="822" t="s">
        <v>316</v>
      </c>
      <c r="G5" s="598">
        <v>2021</v>
      </c>
      <c r="H5" s="822" t="s">
        <v>316</v>
      </c>
      <c r="I5" s="598">
        <v>2020</v>
      </c>
      <c r="J5" s="822" t="s">
        <v>316</v>
      </c>
      <c r="K5" s="598">
        <v>2019</v>
      </c>
      <c r="L5" s="822" t="s">
        <v>316</v>
      </c>
    </row>
    <row r="6" spans="1:23" ht="20.100000000000001" customHeight="1">
      <c r="B6" s="11" t="s">
        <v>317</v>
      </c>
      <c r="C6" s="133"/>
      <c r="D6" s="134"/>
      <c r="E6" s="135"/>
      <c r="F6" s="136"/>
      <c r="G6" s="135"/>
      <c r="H6" s="136"/>
      <c r="I6" s="135"/>
      <c r="J6" s="136"/>
      <c r="K6" s="135"/>
      <c r="L6" s="136"/>
    </row>
    <row r="7" spans="1:23" ht="20.100000000000001" customHeight="1">
      <c r="B7" s="97">
        <v>2017</v>
      </c>
      <c r="C7" s="70"/>
      <c r="D7" s="98"/>
      <c r="E7" s="75"/>
      <c r="F7" s="99"/>
      <c r="G7" s="75"/>
      <c r="H7" s="99"/>
      <c r="I7" s="75"/>
      <c r="J7" s="99"/>
      <c r="K7" s="75"/>
      <c r="L7" s="99"/>
    </row>
    <row r="8" spans="1:23" ht="20.100000000000001" customHeight="1">
      <c r="B8" s="97">
        <v>2018</v>
      </c>
      <c r="C8" s="70"/>
      <c r="D8" s="100"/>
      <c r="E8" s="75"/>
      <c r="F8" s="101"/>
      <c r="G8" s="75"/>
      <c r="H8" s="101"/>
      <c r="I8" s="75"/>
      <c r="J8" s="101"/>
      <c r="K8" s="75"/>
      <c r="L8" s="101"/>
    </row>
    <row r="9" spans="1:23" ht="20.100000000000001" customHeight="1">
      <c r="B9" s="97">
        <v>2019</v>
      </c>
      <c r="C9" s="70"/>
      <c r="D9" s="100"/>
      <c r="E9" s="75"/>
      <c r="F9" s="101"/>
      <c r="G9" s="75"/>
      <c r="H9" s="101"/>
      <c r="I9" s="75"/>
      <c r="J9" s="101"/>
      <c r="K9" s="75"/>
      <c r="L9" s="101"/>
    </row>
    <row r="10" spans="1:23" ht="20.100000000000001" customHeight="1">
      <c r="B10" s="97">
        <v>2020</v>
      </c>
      <c r="C10" s="70"/>
      <c r="D10" s="100"/>
      <c r="E10" s="75"/>
      <c r="F10" s="101"/>
      <c r="G10" s="75"/>
      <c r="H10" s="101"/>
      <c r="I10" s="75"/>
      <c r="J10" s="101"/>
      <c r="K10" s="75"/>
      <c r="L10" s="101"/>
    </row>
    <row r="11" spans="1:23" ht="20.100000000000001" customHeight="1">
      <c r="B11" s="97">
        <v>2021</v>
      </c>
      <c r="C11" s="70"/>
      <c r="D11" s="100"/>
      <c r="E11" s="75"/>
      <c r="F11" s="101"/>
      <c r="G11" s="75"/>
      <c r="H11" s="101"/>
      <c r="I11" s="75"/>
      <c r="J11" s="101"/>
      <c r="K11" s="75">
        <v>5615</v>
      </c>
      <c r="L11" s="101">
        <v>0.12</v>
      </c>
    </row>
    <row r="12" spans="1:23" ht="20.100000000000001" customHeight="1">
      <c r="B12" s="97">
        <v>2022</v>
      </c>
      <c r="C12" s="70"/>
      <c r="D12" s="100"/>
      <c r="E12" s="75"/>
      <c r="F12" s="101"/>
      <c r="G12" s="75"/>
      <c r="H12" s="101"/>
      <c r="I12" s="75">
        <v>9790</v>
      </c>
      <c r="J12" s="101">
        <v>0.18</v>
      </c>
      <c r="K12" s="75">
        <v>6078</v>
      </c>
      <c r="L12" s="101">
        <v>0.13</v>
      </c>
    </row>
    <row r="13" spans="1:23" ht="20.100000000000001" customHeight="1">
      <c r="B13" s="97">
        <v>2023</v>
      </c>
      <c r="C13" s="70"/>
      <c r="D13" s="100"/>
      <c r="E13" s="75"/>
      <c r="F13" s="101"/>
      <c r="G13" s="75">
        <v>6032</v>
      </c>
      <c r="H13" s="101">
        <v>0.13</v>
      </c>
      <c r="I13" s="75">
        <v>5720</v>
      </c>
      <c r="J13" s="101">
        <v>0.1</v>
      </c>
      <c r="K13" s="75">
        <v>5163</v>
      </c>
      <c r="L13" s="101">
        <v>0.11</v>
      </c>
    </row>
    <row r="14" spans="1:23" ht="20.100000000000001" customHeight="1">
      <c r="B14" s="97">
        <v>2024</v>
      </c>
      <c r="C14" s="70"/>
      <c r="D14" s="100"/>
      <c r="E14" s="75">
        <v>6352</v>
      </c>
      <c r="F14" s="101">
        <v>0.15</v>
      </c>
      <c r="G14" s="75">
        <v>6287</v>
      </c>
      <c r="H14" s="101">
        <v>0.13</v>
      </c>
      <c r="I14" s="75">
        <v>5945</v>
      </c>
      <c r="J14" s="101">
        <v>0.11</v>
      </c>
      <c r="K14" s="75">
        <v>5798</v>
      </c>
      <c r="L14" s="101">
        <v>0.12</v>
      </c>
    </row>
    <row r="15" spans="1:23" ht="20.100000000000001" customHeight="1">
      <c r="B15" s="97">
        <v>2025</v>
      </c>
      <c r="C15" s="70">
        <v>4947</v>
      </c>
      <c r="D15" s="100">
        <v>0.13</v>
      </c>
      <c r="E15" s="124">
        <v>4442</v>
      </c>
      <c r="F15" s="101">
        <v>0.1</v>
      </c>
      <c r="G15" s="124">
        <v>4382</v>
      </c>
      <c r="H15" s="101">
        <v>0.09</v>
      </c>
      <c r="I15" s="124">
        <v>4275</v>
      </c>
      <c r="J15" s="101">
        <v>0.08</v>
      </c>
      <c r="K15" s="124" t="s">
        <v>318</v>
      </c>
      <c r="L15" s="101">
        <v>0.52</v>
      </c>
    </row>
    <row r="16" spans="1:23" ht="20.100000000000001" customHeight="1">
      <c r="B16" s="102">
        <v>2026</v>
      </c>
      <c r="C16" s="70">
        <v>3709</v>
      </c>
      <c r="D16" s="100">
        <v>0.1</v>
      </c>
      <c r="E16" s="124">
        <v>3271</v>
      </c>
      <c r="F16" s="101">
        <v>0.08</v>
      </c>
      <c r="G16" s="124">
        <v>3277</v>
      </c>
      <c r="H16" s="101">
        <v>7.0000000000000007E-2</v>
      </c>
      <c r="I16" s="124" t="s">
        <v>319</v>
      </c>
      <c r="J16" s="101">
        <v>0.53</v>
      </c>
      <c r="K16" s="124"/>
      <c r="L16" s="101"/>
    </row>
    <row r="17" spans="2:23" ht="20.100000000000001" customHeight="1">
      <c r="B17" s="978">
        <v>2027</v>
      </c>
      <c r="C17" s="459">
        <v>3371</v>
      </c>
      <c r="D17" s="979">
        <v>0.09</v>
      </c>
      <c r="E17" s="124">
        <v>3418</v>
      </c>
      <c r="F17" s="980">
        <v>0.08</v>
      </c>
      <c r="G17" s="124" t="s">
        <v>320</v>
      </c>
      <c r="H17" s="980">
        <v>0.57999999999999996</v>
      </c>
      <c r="I17" s="225"/>
      <c r="J17" s="980"/>
      <c r="K17" s="225"/>
      <c r="L17" s="980"/>
    </row>
    <row r="18" spans="2:23" ht="20.100000000000001" customHeight="1">
      <c r="B18" s="978">
        <v>2028</v>
      </c>
      <c r="C18" s="459">
        <v>4256</v>
      </c>
      <c r="D18" s="979">
        <v>0.11</v>
      </c>
      <c r="E18" s="225" t="s">
        <v>321</v>
      </c>
      <c r="F18" s="980">
        <v>0.59</v>
      </c>
      <c r="G18" s="225"/>
      <c r="H18" s="980"/>
      <c r="I18" s="225"/>
      <c r="J18" s="980"/>
      <c r="K18" s="225"/>
      <c r="L18" s="980"/>
    </row>
    <row r="19" spans="2:23" ht="20.100000000000001" customHeight="1">
      <c r="B19" s="978" t="s">
        <v>322</v>
      </c>
      <c r="C19" s="459">
        <v>21800</v>
      </c>
      <c r="D19" s="979">
        <v>0.56999999999999995</v>
      </c>
      <c r="E19" s="225"/>
      <c r="F19" s="980"/>
      <c r="G19" s="225"/>
      <c r="H19" s="980"/>
      <c r="I19" s="225"/>
      <c r="J19" s="980"/>
      <c r="K19" s="225"/>
      <c r="L19" s="980"/>
    </row>
    <row r="20" spans="2:23" ht="20.100000000000001" customHeight="1">
      <c r="B20" s="592" t="s">
        <v>204</v>
      </c>
      <c r="C20" s="351">
        <v>38083</v>
      </c>
      <c r="D20" s="360">
        <v>1</v>
      </c>
      <c r="E20" s="352">
        <v>42533</v>
      </c>
      <c r="F20" s="361">
        <v>1</v>
      </c>
      <c r="G20" s="352">
        <v>47108</v>
      </c>
      <c r="H20" s="361">
        <v>1</v>
      </c>
      <c r="I20" s="352">
        <v>55422</v>
      </c>
      <c r="J20" s="361">
        <v>1</v>
      </c>
      <c r="K20" s="352">
        <v>46861</v>
      </c>
      <c r="L20" s="361">
        <v>1</v>
      </c>
    </row>
    <row r="22" spans="2:23" ht="20.100000000000001" customHeight="1">
      <c r="B22" s="280"/>
      <c r="C22" s="280"/>
      <c r="D22" s="280"/>
      <c r="E22" s="280"/>
      <c r="F22" s="280"/>
      <c r="G22" s="280"/>
      <c r="H22" s="280"/>
      <c r="I22" s="280"/>
      <c r="J22" s="280"/>
      <c r="K22" s="280"/>
      <c r="L22" s="280"/>
      <c r="V22" s="1452"/>
      <c r="W22" s="1452"/>
    </row>
    <row r="23" spans="2:23" ht="20.100000000000001" customHeight="1">
      <c r="B23" s="659" t="s">
        <v>323</v>
      </c>
      <c r="C23" s="568">
        <v>2023</v>
      </c>
      <c r="D23" s="822" t="s">
        <v>316</v>
      </c>
      <c r="E23" s="598">
        <v>2022</v>
      </c>
      <c r="F23" s="822" t="s">
        <v>316</v>
      </c>
      <c r="G23" s="598">
        <v>2021</v>
      </c>
      <c r="H23" s="822" t="s">
        <v>316</v>
      </c>
      <c r="I23" s="598">
        <v>2020</v>
      </c>
      <c r="J23" s="822" t="s">
        <v>316</v>
      </c>
      <c r="K23" s="598">
        <v>2019</v>
      </c>
      <c r="L23" s="822" t="s">
        <v>316</v>
      </c>
    </row>
    <row r="24" spans="2:23" ht="20.100000000000001" customHeight="1">
      <c r="B24" s="11" t="s">
        <v>324</v>
      </c>
      <c r="C24" s="133"/>
      <c r="D24" s="134"/>
      <c r="E24" s="135"/>
      <c r="F24" s="136"/>
      <c r="G24" s="135"/>
      <c r="H24" s="136"/>
      <c r="I24" s="135"/>
      <c r="J24" s="136"/>
      <c r="K24" s="135"/>
      <c r="L24" s="136"/>
    </row>
    <row r="25" spans="2:23" ht="20.100000000000001" customHeight="1">
      <c r="B25" s="20" t="s">
        <v>325</v>
      </c>
      <c r="C25" s="141">
        <v>34789</v>
      </c>
      <c r="D25" s="319">
        <v>0.91</v>
      </c>
      <c r="E25" s="142">
        <v>38896</v>
      </c>
      <c r="F25" s="320">
        <v>0.91</v>
      </c>
      <c r="G25" s="142">
        <v>44387</v>
      </c>
      <c r="H25" s="320">
        <v>0.94</v>
      </c>
      <c r="I25" s="142">
        <v>48609</v>
      </c>
      <c r="J25" s="320">
        <v>0.88</v>
      </c>
      <c r="K25" s="142">
        <v>43276</v>
      </c>
      <c r="L25" s="320">
        <v>0.92</v>
      </c>
    </row>
    <row r="26" spans="2:23" ht="20.100000000000001" customHeight="1">
      <c r="B26" s="20" t="s">
        <v>326</v>
      </c>
      <c r="C26" s="141">
        <v>2322</v>
      </c>
      <c r="D26" s="319">
        <v>0.06</v>
      </c>
      <c r="E26" s="142">
        <v>2083</v>
      </c>
      <c r="F26" s="320">
        <v>0.05</v>
      </c>
      <c r="G26" s="142">
        <v>1708</v>
      </c>
      <c r="H26" s="320">
        <v>0.04</v>
      </c>
      <c r="I26" s="142">
        <v>3144</v>
      </c>
      <c r="J26" s="320">
        <v>0.06</v>
      </c>
      <c r="K26" s="142">
        <v>2639</v>
      </c>
      <c r="L26" s="320">
        <v>0.06</v>
      </c>
    </row>
    <row r="27" spans="2:23" ht="20.100000000000001" customHeight="1">
      <c r="B27" s="20" t="s">
        <v>327</v>
      </c>
      <c r="C27" s="141">
        <v>40</v>
      </c>
      <c r="D27" s="319">
        <v>0</v>
      </c>
      <c r="E27" s="142">
        <v>47</v>
      </c>
      <c r="F27" s="320">
        <v>0</v>
      </c>
      <c r="G27" s="142">
        <v>67</v>
      </c>
      <c r="H27" s="320">
        <v>0</v>
      </c>
      <c r="I27" s="142">
        <v>72</v>
      </c>
      <c r="J27" s="320">
        <v>0</v>
      </c>
      <c r="K27" s="142">
        <v>81</v>
      </c>
      <c r="L27" s="320">
        <v>0</v>
      </c>
    </row>
    <row r="28" spans="2:23" ht="20.100000000000001" customHeight="1">
      <c r="B28" s="68" t="s">
        <v>328</v>
      </c>
      <c r="C28" s="72">
        <v>932</v>
      </c>
      <c r="D28" s="103">
        <v>0.03</v>
      </c>
      <c r="E28" s="66">
        <v>1507</v>
      </c>
      <c r="F28" s="104">
        <v>0.04</v>
      </c>
      <c r="G28" s="66">
        <v>946</v>
      </c>
      <c r="H28" s="104">
        <v>0.02</v>
      </c>
      <c r="I28" s="66">
        <v>3597</v>
      </c>
      <c r="J28" s="104">
        <v>0.06</v>
      </c>
      <c r="K28" s="66">
        <v>865</v>
      </c>
      <c r="L28" s="104">
        <v>0.02</v>
      </c>
    </row>
    <row r="29" spans="2:23" ht="20.100000000000001" customHeight="1">
      <c r="B29" s="592" t="s">
        <v>204</v>
      </c>
      <c r="C29" s="351">
        <v>38083</v>
      </c>
      <c r="D29" s="360">
        <v>1</v>
      </c>
      <c r="E29" s="352">
        <v>42533</v>
      </c>
      <c r="F29" s="361">
        <v>1</v>
      </c>
      <c r="G29" s="352">
        <v>47108</v>
      </c>
      <c r="H29" s="361">
        <v>1</v>
      </c>
      <c r="I29" s="352">
        <v>55422</v>
      </c>
      <c r="J29" s="361">
        <v>1</v>
      </c>
      <c r="K29" s="352">
        <v>46861</v>
      </c>
      <c r="L29" s="361">
        <v>1</v>
      </c>
    </row>
    <row r="30" spans="2:23" ht="20.100000000000001" customHeight="1">
      <c r="N30" s="924"/>
    </row>
    <row r="31" spans="2:23" ht="20.100000000000001" customHeight="1">
      <c r="B31" s="280"/>
      <c r="C31" s="280"/>
      <c r="D31" s="280"/>
      <c r="E31" s="280"/>
      <c r="F31" s="280"/>
      <c r="G31" s="280"/>
      <c r="H31" s="280"/>
      <c r="I31" s="280"/>
      <c r="J31" s="280"/>
      <c r="K31" s="280"/>
      <c r="L31" s="280"/>
      <c r="V31" s="1452"/>
      <c r="W31" s="1452"/>
    </row>
    <row r="32" spans="2:23" ht="20.100000000000001" customHeight="1">
      <c r="B32" s="659" t="s">
        <v>323</v>
      </c>
      <c r="C32" s="568">
        <v>2023</v>
      </c>
      <c r="D32" s="822" t="s">
        <v>316</v>
      </c>
      <c r="E32" s="598">
        <v>2022</v>
      </c>
      <c r="F32" s="822" t="s">
        <v>316</v>
      </c>
      <c r="G32" s="598">
        <v>2021</v>
      </c>
      <c r="H32" s="822" t="s">
        <v>316</v>
      </c>
      <c r="I32" s="598">
        <v>2020</v>
      </c>
      <c r="J32" s="822" t="s">
        <v>316</v>
      </c>
      <c r="K32" s="598">
        <v>2019</v>
      </c>
      <c r="L32" s="822" t="s">
        <v>316</v>
      </c>
    </row>
    <row r="33" spans="2:23" ht="20.100000000000001" customHeight="1">
      <c r="B33" s="11" t="s">
        <v>329</v>
      </c>
      <c r="C33" s="137"/>
      <c r="D33" s="138"/>
      <c r="E33" s="135"/>
      <c r="F33" s="136"/>
      <c r="G33" s="135"/>
      <c r="H33" s="136"/>
      <c r="I33" s="135"/>
      <c r="J33" s="136"/>
      <c r="K33" s="135"/>
      <c r="L33" s="136"/>
    </row>
    <row r="34" spans="2:23" ht="20.100000000000001" customHeight="1">
      <c r="B34" s="20" t="s">
        <v>330</v>
      </c>
      <c r="C34" s="148">
        <v>30311</v>
      </c>
      <c r="D34" s="321">
        <v>0.8</v>
      </c>
      <c r="E34" s="142">
        <v>33533</v>
      </c>
      <c r="F34" s="320">
        <v>0.79</v>
      </c>
      <c r="G34" s="142">
        <v>34353</v>
      </c>
      <c r="H34" s="320">
        <v>0.73</v>
      </c>
      <c r="I34" s="142">
        <v>34870</v>
      </c>
      <c r="J34" s="320">
        <v>0.63</v>
      </c>
      <c r="K34" s="142">
        <v>26985</v>
      </c>
      <c r="L34" s="320">
        <v>0.57999999999999996</v>
      </c>
    </row>
    <row r="35" spans="2:23" ht="20.100000000000001" customHeight="1">
      <c r="B35" s="68" t="s">
        <v>331</v>
      </c>
      <c r="C35" s="322">
        <v>7772</v>
      </c>
      <c r="D35" s="323">
        <v>0.2</v>
      </c>
      <c r="E35" s="66">
        <v>9000</v>
      </c>
      <c r="F35" s="104">
        <v>0.21</v>
      </c>
      <c r="G35" s="66">
        <v>12755</v>
      </c>
      <c r="H35" s="104">
        <v>0.27</v>
      </c>
      <c r="I35" s="66">
        <v>20552</v>
      </c>
      <c r="J35" s="104">
        <v>0.37</v>
      </c>
      <c r="K35" s="66">
        <v>19876</v>
      </c>
      <c r="L35" s="104">
        <v>0.42</v>
      </c>
    </row>
    <row r="36" spans="2:23" ht="20.100000000000001" customHeight="1">
      <c r="B36" s="592" t="s">
        <v>204</v>
      </c>
      <c r="C36" s="351">
        <v>38083</v>
      </c>
      <c r="D36" s="360">
        <v>1</v>
      </c>
      <c r="E36" s="352">
        <v>42533</v>
      </c>
      <c r="F36" s="361">
        <v>1</v>
      </c>
      <c r="G36" s="352">
        <f t="shared" ref="G36:L36" si="0">SUM(G34:G35)</f>
        <v>47108</v>
      </c>
      <c r="H36" s="361">
        <f t="shared" si="0"/>
        <v>1</v>
      </c>
      <c r="I36" s="352">
        <f t="shared" si="0"/>
        <v>55422</v>
      </c>
      <c r="J36" s="361">
        <f t="shared" si="0"/>
        <v>1</v>
      </c>
      <c r="K36" s="352">
        <f t="shared" si="0"/>
        <v>46861</v>
      </c>
      <c r="L36" s="361">
        <f t="shared" si="0"/>
        <v>1</v>
      </c>
    </row>
    <row r="37" spans="2:23" ht="20.100000000000001" customHeight="1">
      <c r="N37" s="924"/>
    </row>
    <row r="38" spans="2:23" ht="13.5" customHeight="1">
      <c r="B38" s="1451" t="s">
        <v>332</v>
      </c>
      <c r="C38" s="1451"/>
      <c r="D38" s="1451"/>
      <c r="E38" s="1451"/>
      <c r="F38" s="1451"/>
      <c r="G38" s="1451"/>
      <c r="H38" s="1451"/>
      <c r="I38" s="1451"/>
      <c r="J38" s="1451"/>
      <c r="K38" s="1451"/>
      <c r="L38" s="1451"/>
      <c r="M38" s="868"/>
      <c r="N38" s="868"/>
      <c r="O38" s="868"/>
      <c r="P38" s="868"/>
      <c r="Q38" s="868"/>
      <c r="R38" s="868"/>
      <c r="S38" s="868"/>
      <c r="T38" s="868"/>
      <c r="U38" s="868"/>
      <c r="V38" s="868"/>
      <c r="W38" s="868"/>
    </row>
    <row r="39" spans="2:23" ht="13.5" customHeight="1">
      <c r="B39" s="1451" t="s">
        <v>333</v>
      </c>
      <c r="C39" s="1451"/>
      <c r="D39" s="1451"/>
      <c r="E39" s="1451"/>
      <c r="F39" s="1451"/>
      <c r="G39" s="1451"/>
      <c r="H39" s="1451"/>
      <c r="I39" s="1451"/>
      <c r="J39" s="1451"/>
      <c r="K39" s="1451"/>
      <c r="L39" s="1451"/>
      <c r="M39" s="868"/>
      <c r="N39" s="868"/>
      <c r="O39" s="868"/>
      <c r="P39" s="868"/>
      <c r="Q39" s="868"/>
      <c r="R39" s="868"/>
      <c r="S39" s="868"/>
      <c r="T39" s="868"/>
      <c r="U39" s="868"/>
      <c r="V39" s="868"/>
      <c r="W39" s="868"/>
    </row>
    <row r="40" spans="2:23" ht="13.5" customHeight="1">
      <c r="B40" s="1451" t="s">
        <v>334</v>
      </c>
      <c r="C40" s="1451"/>
      <c r="D40" s="1451"/>
      <c r="E40" s="1451"/>
      <c r="F40" s="1451"/>
      <c r="G40" s="1451"/>
      <c r="H40" s="1451"/>
      <c r="I40" s="1451"/>
      <c r="J40" s="1451"/>
      <c r="K40" s="1451"/>
      <c r="L40" s="1451"/>
      <c r="M40" s="868"/>
      <c r="N40" s="868"/>
      <c r="O40" s="868"/>
      <c r="P40" s="868"/>
      <c r="Q40" s="868"/>
      <c r="R40" s="868"/>
      <c r="S40" s="868"/>
      <c r="T40" s="868"/>
      <c r="U40" s="868"/>
      <c r="V40" s="868"/>
      <c r="W40" s="868"/>
    </row>
    <row r="41" spans="2:23" ht="13.5" customHeight="1">
      <c r="B41" s="1451" t="s">
        <v>335</v>
      </c>
      <c r="C41" s="1451"/>
      <c r="D41" s="1451"/>
      <c r="E41" s="1451"/>
      <c r="F41" s="1451"/>
      <c r="G41" s="1451"/>
      <c r="H41" s="1451"/>
      <c r="I41" s="1451"/>
      <c r="J41" s="1451"/>
      <c r="K41" s="1451"/>
      <c r="L41" s="1451"/>
      <c r="M41" s="868"/>
      <c r="N41" s="868"/>
      <c r="O41" s="868"/>
      <c r="P41" s="868"/>
      <c r="Q41" s="868"/>
      <c r="R41" s="868"/>
      <c r="S41" s="868"/>
      <c r="T41" s="868"/>
      <c r="U41" s="868"/>
      <c r="V41" s="868"/>
      <c r="W41" s="868"/>
    </row>
    <row r="42" spans="2:23" ht="13.5" customHeight="1">
      <c r="B42" s="1451" t="s">
        <v>336</v>
      </c>
      <c r="C42" s="1451"/>
      <c r="D42" s="1451"/>
      <c r="E42" s="1451"/>
      <c r="F42" s="1451"/>
      <c r="G42" s="1451"/>
      <c r="H42" s="1451"/>
      <c r="I42" s="1451"/>
      <c r="J42" s="1451"/>
      <c r="K42" s="1451"/>
      <c r="L42" s="1451"/>
      <c r="M42" s="868"/>
      <c r="N42" s="868"/>
      <c r="O42" s="868"/>
      <c r="P42" s="868"/>
      <c r="Q42" s="868"/>
      <c r="R42" s="868"/>
      <c r="S42" s="868"/>
      <c r="T42" s="868"/>
      <c r="U42" s="868"/>
      <c r="V42" s="868"/>
      <c r="W42" s="868"/>
    </row>
  </sheetData>
  <sheetProtection algorithmName="SHA-512" hashValue="PzsBZAlGMJ5XI6Mk3zS2BaLvggUBAJNY7V5ZEW2fHObIXajBc92a3wMDGL8r48FlMtc6TKVzWISTaqurBucrvg==" saltValue="Yb9tc404sRvQ8bgIuchLcw==" spinCount="100000" sheet="1" objects="1" scenarios="1"/>
  <mergeCells count="8">
    <mergeCell ref="B41:L41"/>
    <mergeCell ref="B42:L42"/>
    <mergeCell ref="V4:W4"/>
    <mergeCell ref="V22:W22"/>
    <mergeCell ref="V31:W31"/>
    <mergeCell ref="B38:L38"/>
    <mergeCell ref="B39:L39"/>
    <mergeCell ref="B40:L40"/>
  </mergeCells>
  <hyperlinks>
    <hyperlink ref="A2" location="Summary!A1" display=" " xr:uid="{73EAC8BE-DBD6-4ABE-A960-2C9AFA2C74E6}"/>
  </hyperlinks>
  <pageMargins left="0.41" right="0.42" top="0.98425196850393704" bottom="0.98425196850393704" header="0.51181102362204722" footer="0.51181102362204722"/>
  <pageSetup paperSize="9" scale="50" orientation="portrait" r:id="rId1"/>
  <headerFooter>
    <oddFooter>&amp;L&amp;1#&amp;"Calibri"&amp;10&amp;K000000TOTAL Classification: Restricted Distribution TOTAL - All rights reserved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1BD05-4734-4445-8A45-51182C311AC3}">
  <sheetPr>
    <tabColor rgb="FF285AFF"/>
    <pageSetUpPr fitToPage="1"/>
  </sheetPr>
  <dimension ref="A2:I110"/>
  <sheetViews>
    <sheetView showGridLines="0" zoomScaleNormal="100" zoomScaleSheetLayoutView="100" zoomScalePageLayoutView="70" workbookViewId="0"/>
  </sheetViews>
  <sheetFormatPr baseColWidth="10" defaultColWidth="11.5" defaultRowHeight="20.100000000000001" customHeight="1"/>
  <cols>
    <col min="1" max="1" width="5.69921875" style="859" customWidth="1"/>
    <col min="2" max="2" width="61.796875" style="859" customWidth="1"/>
    <col min="3" max="3" width="14.19921875" style="859" bestFit="1" customWidth="1"/>
    <col min="4" max="4" width="11.59765625" style="859" customWidth="1"/>
    <col min="5" max="5" width="15.796875" style="859" customWidth="1"/>
    <col min="6" max="6" width="11.59765625" style="859" customWidth="1"/>
    <col min="7" max="7" width="13.59765625" style="859" bestFit="1" customWidth="1"/>
    <col min="8" max="8" width="11.59765625" style="859" customWidth="1"/>
    <col min="9" max="9" width="13.09765625" style="859" customWidth="1"/>
    <col min="10" max="10" width="5.69921875" style="859" customWidth="1"/>
    <col min="11" max="13" width="11.5" style="859"/>
    <col min="14" max="14" width="10.796875" style="859" customWidth="1"/>
    <col min="15" max="15" width="11.5" style="859" customWidth="1"/>
    <col min="16" max="16384" width="11.5" style="859"/>
  </cols>
  <sheetData>
    <row r="2" spans="1:9" ht="20.100000000000001" customHeight="1">
      <c r="A2" s="860" t="s">
        <v>91</v>
      </c>
      <c r="B2" s="1454" t="s">
        <v>337</v>
      </c>
      <c r="C2" s="1454"/>
      <c r="D2" s="1454"/>
      <c r="E2" s="1454"/>
      <c r="F2" s="1454"/>
      <c r="G2" s="1454"/>
      <c r="H2" s="1454"/>
      <c r="I2" s="1454"/>
    </row>
    <row r="3" spans="1:9" ht="20.100000000000001" customHeight="1">
      <c r="G3" s="964"/>
    </row>
    <row r="4" spans="1:9" ht="20.100000000000001" customHeight="1">
      <c r="B4" s="917"/>
      <c r="C4" s="1455" t="s">
        <v>338</v>
      </c>
      <c r="D4" s="1456"/>
      <c r="E4" s="1457" t="s">
        <v>339</v>
      </c>
      <c r="F4" s="1459" t="s">
        <v>340</v>
      </c>
      <c r="G4" s="1458" t="s">
        <v>265</v>
      </c>
      <c r="H4" s="1456"/>
      <c r="I4" s="1457" t="s">
        <v>341</v>
      </c>
    </row>
    <row r="5" spans="1:9" ht="20.100000000000001" customHeight="1">
      <c r="B5" s="597" t="s">
        <v>134</v>
      </c>
      <c r="C5" s="822" t="s">
        <v>342</v>
      </c>
      <c r="D5" s="822" t="s">
        <v>343</v>
      </c>
      <c r="E5" s="1458"/>
      <c r="F5" s="1455"/>
      <c r="G5" s="824" t="s">
        <v>342</v>
      </c>
      <c r="H5" s="822" t="s">
        <v>343</v>
      </c>
      <c r="I5" s="1458"/>
    </row>
    <row r="6" spans="1:9" ht="20.100000000000001" customHeight="1">
      <c r="B6" s="637" t="s">
        <v>344</v>
      </c>
      <c r="C6" s="362">
        <v>2640602007</v>
      </c>
      <c r="D6" s="362">
        <v>8227</v>
      </c>
      <c r="E6" s="635">
        <v>120569</v>
      </c>
      <c r="F6" s="638">
        <v>-11313</v>
      </c>
      <c r="G6" s="638">
        <v>-32473281</v>
      </c>
      <c r="H6" s="638">
        <v>-1843</v>
      </c>
      <c r="I6" s="638">
        <v>115640</v>
      </c>
    </row>
    <row r="7" spans="1:9" ht="20.100000000000001" customHeight="1">
      <c r="B7" s="20" t="s">
        <v>345</v>
      </c>
      <c r="C7" s="195" t="s">
        <v>156</v>
      </c>
      <c r="D7" s="195" t="s">
        <v>156</v>
      </c>
      <c r="E7" s="105">
        <v>-7730</v>
      </c>
      <c r="F7" s="164" t="s">
        <v>156</v>
      </c>
      <c r="G7" s="106" t="s">
        <v>156</v>
      </c>
      <c r="H7" s="164" t="s">
        <v>156</v>
      </c>
      <c r="I7" s="106">
        <v>-7730</v>
      </c>
    </row>
    <row r="8" spans="1:9" ht="20.100000000000001" customHeight="1">
      <c r="B8" s="20" t="s">
        <v>346</v>
      </c>
      <c r="C8" s="195" t="s">
        <v>156</v>
      </c>
      <c r="D8" s="195" t="s">
        <v>156</v>
      </c>
      <c r="E8" s="105">
        <v>11267</v>
      </c>
      <c r="F8" s="164" t="s">
        <v>156</v>
      </c>
      <c r="G8" s="106" t="s">
        <v>156</v>
      </c>
      <c r="H8" s="164" t="s">
        <v>156</v>
      </c>
      <c r="I8" s="106">
        <v>11267</v>
      </c>
    </row>
    <row r="9" spans="1:9" ht="20.100000000000001" customHeight="1">
      <c r="B9" s="20" t="s">
        <v>347</v>
      </c>
      <c r="C9" s="195" t="s">
        <v>156</v>
      </c>
      <c r="D9" s="195" t="s">
        <v>156</v>
      </c>
      <c r="E9" s="105">
        <v>-659</v>
      </c>
      <c r="F9" s="164">
        <v>-190</v>
      </c>
      <c r="G9" s="106" t="s">
        <v>156</v>
      </c>
      <c r="H9" s="164" t="s">
        <v>156</v>
      </c>
      <c r="I9" s="106">
        <v>-849</v>
      </c>
    </row>
    <row r="10" spans="1:9" ht="20.100000000000001" customHeight="1">
      <c r="B10" s="20" t="s">
        <v>348</v>
      </c>
      <c r="C10" s="195">
        <v>26388503</v>
      </c>
      <c r="D10" s="195">
        <v>74</v>
      </c>
      <c r="E10" s="105">
        <v>1265</v>
      </c>
      <c r="F10" s="164" t="s">
        <v>156</v>
      </c>
      <c r="G10" s="106" t="s">
        <v>156</v>
      </c>
      <c r="H10" s="164" t="s">
        <v>156</v>
      </c>
      <c r="I10" s="106">
        <v>1339</v>
      </c>
    </row>
    <row r="11" spans="1:9" ht="20.100000000000001" customHeight="1">
      <c r="B11" s="20" t="s">
        <v>349</v>
      </c>
      <c r="C11" s="195" t="s">
        <v>156</v>
      </c>
      <c r="D11" s="195" t="s">
        <v>156</v>
      </c>
      <c r="E11" s="105" t="s">
        <v>156</v>
      </c>
      <c r="F11" s="164" t="s">
        <v>156</v>
      </c>
      <c r="G11" s="106">
        <v>-52389336</v>
      </c>
      <c r="H11" s="164">
        <v>-2810</v>
      </c>
      <c r="I11" s="106">
        <v>-2810</v>
      </c>
    </row>
    <row r="12" spans="1:9" ht="20.100000000000001" customHeight="1">
      <c r="B12" s="20" t="s">
        <v>350</v>
      </c>
      <c r="C12" s="195" t="s">
        <v>156</v>
      </c>
      <c r="D12" s="195" t="s">
        <v>156</v>
      </c>
      <c r="E12" s="105">
        <v>-219</v>
      </c>
      <c r="F12" s="164" t="s">
        <v>156</v>
      </c>
      <c r="G12" s="106">
        <v>4278948</v>
      </c>
      <c r="H12" s="164">
        <v>219</v>
      </c>
      <c r="I12" s="106" t="s">
        <v>156</v>
      </c>
    </row>
    <row r="13" spans="1:9" ht="20.100000000000001" customHeight="1">
      <c r="B13" s="20" t="s">
        <v>351</v>
      </c>
      <c r="C13" s="195" t="s">
        <v>156</v>
      </c>
      <c r="D13" s="195" t="s">
        <v>156</v>
      </c>
      <c r="E13" s="105">
        <v>207</v>
      </c>
      <c r="F13" s="164" t="s">
        <v>156</v>
      </c>
      <c r="G13" s="106" t="s">
        <v>156</v>
      </c>
      <c r="H13" s="164" t="s">
        <v>156</v>
      </c>
      <c r="I13" s="106">
        <v>207</v>
      </c>
    </row>
    <row r="14" spans="1:9" ht="20.100000000000001" customHeight="1">
      <c r="B14" s="20" t="s">
        <v>352</v>
      </c>
      <c r="C14" s="195">
        <v>-65109435</v>
      </c>
      <c r="D14" s="195">
        <v>-178</v>
      </c>
      <c r="E14" s="105">
        <v>-3244</v>
      </c>
      <c r="F14" s="164" t="s">
        <v>156</v>
      </c>
      <c r="G14" s="106">
        <v>65109435</v>
      </c>
      <c r="H14" s="164">
        <v>3422</v>
      </c>
      <c r="I14" s="106" t="s">
        <v>156</v>
      </c>
    </row>
    <row r="15" spans="1:9" ht="20.100000000000001" customHeight="1">
      <c r="B15" s="20" t="s">
        <v>353</v>
      </c>
      <c r="C15" s="195" t="s">
        <v>156</v>
      </c>
      <c r="D15" s="195" t="s">
        <v>156</v>
      </c>
      <c r="E15" s="105">
        <v>-4</v>
      </c>
      <c r="F15" s="164" t="s">
        <v>156</v>
      </c>
      <c r="G15" s="106" t="s">
        <v>156</v>
      </c>
      <c r="H15" s="164" t="s">
        <v>156</v>
      </c>
      <c r="I15" s="106">
        <v>-4</v>
      </c>
    </row>
    <row r="16" spans="1:9" ht="20.100000000000001" customHeight="1">
      <c r="B16" s="20" t="s">
        <v>354</v>
      </c>
      <c r="C16" s="195" t="s">
        <v>156</v>
      </c>
      <c r="D16" s="195" t="s">
        <v>156</v>
      </c>
      <c r="E16" s="105">
        <v>-353</v>
      </c>
      <c r="F16" s="164" t="s">
        <v>156</v>
      </c>
      <c r="G16" s="106" t="s">
        <v>156</v>
      </c>
      <c r="H16" s="164" t="s">
        <v>156</v>
      </c>
      <c r="I16" s="106">
        <v>-353</v>
      </c>
    </row>
    <row r="17" spans="2:9" ht="20.100000000000001" customHeight="1">
      <c r="B17" s="20" t="s">
        <v>355</v>
      </c>
      <c r="C17" s="195" t="s">
        <v>156</v>
      </c>
      <c r="D17" s="195" t="s">
        <v>156</v>
      </c>
      <c r="E17" s="105">
        <v>55</v>
      </c>
      <c r="F17" s="164" t="s">
        <v>156</v>
      </c>
      <c r="G17" s="106" t="s">
        <v>156</v>
      </c>
      <c r="H17" s="164" t="s">
        <v>156</v>
      </c>
      <c r="I17" s="106">
        <v>55</v>
      </c>
    </row>
    <row r="18" spans="2:9" ht="20.100000000000001" customHeight="1">
      <c r="B18" s="74" t="s">
        <v>356</v>
      </c>
      <c r="C18" s="107" t="s">
        <v>156</v>
      </c>
      <c r="D18" s="107" t="s">
        <v>156</v>
      </c>
      <c r="E18" s="108">
        <v>16</v>
      </c>
      <c r="F18" s="109" t="s">
        <v>156</v>
      </c>
      <c r="G18" s="110" t="s">
        <v>156</v>
      </c>
      <c r="H18" s="109" t="s">
        <v>156</v>
      </c>
      <c r="I18" s="110">
        <v>16</v>
      </c>
    </row>
    <row r="19" spans="2:9" ht="20.100000000000001" customHeight="1">
      <c r="B19" s="637" t="s">
        <v>357</v>
      </c>
      <c r="C19" s="362">
        <v>2601881075</v>
      </c>
      <c r="D19" s="362">
        <v>8123</v>
      </c>
      <c r="E19" s="635">
        <v>121170</v>
      </c>
      <c r="F19" s="638">
        <v>-11503</v>
      </c>
      <c r="G19" s="638">
        <v>-15474234</v>
      </c>
      <c r="H19" s="638">
        <v>-1012</v>
      </c>
      <c r="I19" s="638">
        <v>116778</v>
      </c>
    </row>
    <row r="20" spans="2:9" ht="20.100000000000001" customHeight="1">
      <c r="B20" s="20" t="s">
        <v>345</v>
      </c>
      <c r="C20" s="195" t="s">
        <v>156</v>
      </c>
      <c r="D20" s="195" t="s">
        <v>156</v>
      </c>
      <c r="E20" s="105">
        <v>-7899</v>
      </c>
      <c r="F20" s="164" t="s">
        <v>156</v>
      </c>
      <c r="G20" s="106" t="s">
        <v>156</v>
      </c>
      <c r="H20" s="164" t="s">
        <v>156</v>
      </c>
      <c r="I20" s="106">
        <v>-7899</v>
      </c>
    </row>
    <row r="21" spans="2:9" ht="20.100000000000001" customHeight="1">
      <c r="B21" s="20" t="s">
        <v>358</v>
      </c>
      <c r="C21" s="195" t="s">
        <v>156</v>
      </c>
      <c r="D21" s="195" t="s">
        <v>156</v>
      </c>
      <c r="E21" s="105">
        <v>-7242</v>
      </c>
      <c r="F21" s="164" t="s">
        <v>156</v>
      </c>
      <c r="G21" s="106" t="s">
        <v>156</v>
      </c>
      <c r="H21" s="164" t="s">
        <v>156</v>
      </c>
      <c r="I21" s="106">
        <v>-7242</v>
      </c>
    </row>
    <row r="22" spans="2:9" ht="20.100000000000001" customHeight="1">
      <c r="B22" s="20" t="s">
        <v>347</v>
      </c>
      <c r="C22" s="195" t="s">
        <v>156</v>
      </c>
      <c r="D22" s="195" t="s">
        <v>156</v>
      </c>
      <c r="E22" s="105">
        <v>-321</v>
      </c>
      <c r="F22" s="164">
        <v>1251</v>
      </c>
      <c r="G22" s="106" t="s">
        <v>156</v>
      </c>
      <c r="H22" s="164" t="s">
        <v>156</v>
      </c>
      <c r="I22" s="106">
        <v>930</v>
      </c>
    </row>
    <row r="23" spans="2:9" ht="20.100000000000001" customHeight="1">
      <c r="B23" s="20" t="s">
        <v>348</v>
      </c>
      <c r="C23" s="195">
        <v>51242950</v>
      </c>
      <c r="D23" s="195">
        <v>144</v>
      </c>
      <c r="E23" s="105">
        <v>1470</v>
      </c>
      <c r="F23" s="164" t="s">
        <v>156</v>
      </c>
      <c r="G23" s="106" t="s">
        <v>156</v>
      </c>
      <c r="H23" s="164" t="s">
        <v>156</v>
      </c>
      <c r="I23" s="106">
        <v>1614</v>
      </c>
    </row>
    <row r="24" spans="2:9" ht="20.100000000000001" customHeight="1">
      <c r="B24" s="20" t="s">
        <v>349</v>
      </c>
      <c r="C24" s="195" t="s">
        <v>156</v>
      </c>
      <c r="D24" s="195" t="s">
        <v>156</v>
      </c>
      <c r="E24" s="105" t="s">
        <v>156</v>
      </c>
      <c r="F24" s="164" t="s">
        <v>156</v>
      </c>
      <c r="G24" s="106">
        <v>-13236044</v>
      </c>
      <c r="H24" s="164">
        <v>-611</v>
      </c>
      <c r="I24" s="106">
        <v>-611</v>
      </c>
    </row>
    <row r="25" spans="2:9" ht="20.100000000000001" customHeight="1">
      <c r="B25" s="20" t="s">
        <v>350</v>
      </c>
      <c r="C25" s="195" t="s">
        <v>156</v>
      </c>
      <c r="D25" s="195" t="s">
        <v>156</v>
      </c>
      <c r="E25" s="105">
        <v>-236</v>
      </c>
      <c r="F25" s="164" t="s">
        <v>156</v>
      </c>
      <c r="G25" s="106">
        <v>4317575</v>
      </c>
      <c r="H25" s="164">
        <v>236</v>
      </c>
      <c r="I25" s="106" t="s">
        <v>156</v>
      </c>
    </row>
    <row r="26" spans="2:9" ht="20.100000000000001" customHeight="1">
      <c r="B26" s="20" t="s">
        <v>351</v>
      </c>
      <c r="C26" s="195" t="s">
        <v>156</v>
      </c>
      <c r="D26" s="195" t="s">
        <v>156</v>
      </c>
      <c r="E26" s="105">
        <v>188</v>
      </c>
      <c r="F26" s="164" t="s">
        <v>156</v>
      </c>
      <c r="G26" s="106" t="s">
        <v>156</v>
      </c>
      <c r="H26" s="164" t="s">
        <v>156</v>
      </c>
      <c r="I26" s="106">
        <v>188</v>
      </c>
    </row>
    <row r="27" spans="2:9" ht="20.100000000000001" customHeight="1">
      <c r="B27" s="20" t="s">
        <v>352</v>
      </c>
      <c r="C27" s="195" t="s">
        <v>156</v>
      </c>
      <c r="D27" s="195" t="s">
        <v>156</v>
      </c>
      <c r="E27" s="105" t="s">
        <v>156</v>
      </c>
      <c r="F27" s="164" t="s">
        <v>156</v>
      </c>
      <c r="G27" s="106" t="s">
        <v>156</v>
      </c>
      <c r="H27" s="164" t="s">
        <v>156</v>
      </c>
      <c r="I27" s="106" t="s">
        <v>156</v>
      </c>
    </row>
    <row r="28" spans="2:9" ht="20.100000000000001" customHeight="1">
      <c r="B28" s="20" t="s">
        <v>353</v>
      </c>
      <c r="C28" s="195" t="s">
        <v>156</v>
      </c>
      <c r="D28" s="195" t="s">
        <v>156</v>
      </c>
      <c r="E28" s="105">
        <v>331</v>
      </c>
      <c r="F28" s="164" t="s">
        <v>156</v>
      </c>
      <c r="G28" s="106" t="s">
        <v>156</v>
      </c>
      <c r="H28" s="164" t="s">
        <v>156</v>
      </c>
      <c r="I28" s="106">
        <v>331</v>
      </c>
    </row>
    <row r="29" spans="2:9" ht="20.100000000000001" customHeight="1">
      <c r="B29" s="20" t="s">
        <v>354</v>
      </c>
      <c r="C29" s="195" t="s">
        <v>156</v>
      </c>
      <c r="D29" s="195" t="s">
        <v>156</v>
      </c>
      <c r="E29" s="105">
        <v>-308</v>
      </c>
      <c r="F29" s="164" t="s">
        <v>156</v>
      </c>
      <c r="G29" s="106" t="s">
        <v>156</v>
      </c>
      <c r="H29" s="164" t="s">
        <v>156</v>
      </c>
      <c r="I29" s="106">
        <v>-308</v>
      </c>
    </row>
    <row r="30" spans="2:9" ht="20.100000000000001" customHeight="1">
      <c r="B30" s="20" t="s">
        <v>355</v>
      </c>
      <c r="C30" s="195" t="s">
        <v>156</v>
      </c>
      <c r="D30" s="195" t="s">
        <v>156</v>
      </c>
      <c r="E30" s="105">
        <v>-61</v>
      </c>
      <c r="F30" s="164">
        <v>-4</v>
      </c>
      <c r="G30" s="106" t="s">
        <v>156</v>
      </c>
      <c r="H30" s="164" t="s">
        <v>156</v>
      </c>
      <c r="I30" s="106">
        <v>-65</v>
      </c>
    </row>
    <row r="31" spans="2:9" ht="20.100000000000001" customHeight="1">
      <c r="B31" s="74" t="s">
        <v>356</v>
      </c>
      <c r="C31" s="107" t="s">
        <v>156</v>
      </c>
      <c r="D31" s="107" t="s">
        <v>156</v>
      </c>
      <c r="E31" s="108">
        <v>-14</v>
      </c>
      <c r="F31" s="109" t="s">
        <v>156</v>
      </c>
      <c r="G31" s="110" t="s">
        <v>156</v>
      </c>
      <c r="H31" s="109" t="s">
        <v>156</v>
      </c>
      <c r="I31" s="110">
        <v>-14</v>
      </c>
    </row>
    <row r="32" spans="2:9" ht="20.100000000000001" customHeight="1">
      <c r="B32" s="637" t="s">
        <v>359</v>
      </c>
      <c r="C32" s="362">
        <v>2653124025</v>
      </c>
      <c r="D32" s="362">
        <v>8267</v>
      </c>
      <c r="E32" s="635">
        <v>107078</v>
      </c>
      <c r="F32" s="638">
        <v>-10256</v>
      </c>
      <c r="G32" s="638">
        <v>-24392703</v>
      </c>
      <c r="H32" s="638">
        <v>-1387</v>
      </c>
      <c r="I32" s="638">
        <v>103702</v>
      </c>
    </row>
    <row r="33" spans="2:9" ht="20.100000000000001" customHeight="1">
      <c r="B33" s="20" t="s">
        <v>345</v>
      </c>
      <c r="C33" s="195" t="s">
        <v>156</v>
      </c>
      <c r="D33" s="195" t="s">
        <v>156</v>
      </c>
      <c r="E33" s="105">
        <v>-8200</v>
      </c>
      <c r="F33" s="164" t="s">
        <v>156</v>
      </c>
      <c r="G33" s="106" t="s">
        <v>156</v>
      </c>
      <c r="H33" s="164" t="s">
        <v>156</v>
      </c>
      <c r="I33" s="106">
        <v>-8200</v>
      </c>
    </row>
    <row r="34" spans="2:9" ht="20.100000000000001" customHeight="1">
      <c r="B34" s="20" t="s">
        <v>360</v>
      </c>
      <c r="C34" s="195" t="s">
        <v>156</v>
      </c>
      <c r="D34" s="195" t="s">
        <v>156</v>
      </c>
      <c r="E34" s="105">
        <v>16032</v>
      </c>
      <c r="F34" s="164" t="s">
        <v>156</v>
      </c>
      <c r="G34" s="106" t="s">
        <v>156</v>
      </c>
      <c r="H34" s="164" t="s">
        <v>156</v>
      </c>
      <c r="I34" s="106">
        <v>16032</v>
      </c>
    </row>
    <row r="35" spans="2:9" ht="20.100000000000001" customHeight="1">
      <c r="B35" s="20" t="s">
        <v>347</v>
      </c>
      <c r="C35" s="195" t="s">
        <v>156</v>
      </c>
      <c r="D35" s="195" t="s">
        <v>156</v>
      </c>
      <c r="E35" s="105">
        <v>991</v>
      </c>
      <c r="F35" s="164">
        <v>-2407</v>
      </c>
      <c r="G35" s="106" t="s">
        <v>156</v>
      </c>
      <c r="H35" s="164" t="s">
        <v>156</v>
      </c>
      <c r="I35" s="106">
        <v>-1416</v>
      </c>
    </row>
    <row r="36" spans="2:9" ht="20.100000000000001" customHeight="1">
      <c r="B36" s="20" t="s">
        <v>348</v>
      </c>
      <c r="C36" s="195">
        <v>10589713</v>
      </c>
      <c r="D36" s="195">
        <v>31</v>
      </c>
      <c r="E36" s="105">
        <v>350</v>
      </c>
      <c r="F36" s="164" t="s">
        <v>156</v>
      </c>
      <c r="G36" s="106" t="s">
        <v>156</v>
      </c>
      <c r="H36" s="164" t="s">
        <v>156</v>
      </c>
      <c r="I36" s="106">
        <v>381</v>
      </c>
    </row>
    <row r="37" spans="2:9" ht="20.100000000000001" customHeight="1">
      <c r="B37" s="20" t="s">
        <v>349</v>
      </c>
      <c r="C37" s="195" t="s">
        <v>156</v>
      </c>
      <c r="D37" s="195" t="s">
        <v>156</v>
      </c>
      <c r="E37" s="105" t="s">
        <v>156</v>
      </c>
      <c r="F37" s="164" t="s">
        <v>156</v>
      </c>
      <c r="G37" s="106">
        <v>-37306005</v>
      </c>
      <c r="H37" s="164">
        <v>-1823</v>
      </c>
      <c r="I37" s="106">
        <v>-1823</v>
      </c>
    </row>
    <row r="38" spans="2:9" ht="20.100000000000001" customHeight="1">
      <c r="B38" s="20" t="s">
        <v>350</v>
      </c>
      <c r="C38" s="195" t="s">
        <v>156</v>
      </c>
      <c r="D38" s="195" t="s">
        <v>156</v>
      </c>
      <c r="E38" s="105">
        <v>-216</v>
      </c>
      <c r="F38" s="164" t="s">
        <v>156</v>
      </c>
      <c r="G38" s="106">
        <v>4573195</v>
      </c>
      <c r="H38" s="164">
        <v>216</v>
      </c>
      <c r="I38" s="164" t="s">
        <v>156</v>
      </c>
    </row>
    <row r="39" spans="2:9" ht="20.100000000000001" customHeight="1">
      <c r="B39" s="20" t="s">
        <v>351</v>
      </c>
      <c r="C39" s="195" t="s">
        <v>156</v>
      </c>
      <c r="D39" s="195" t="s">
        <v>156</v>
      </c>
      <c r="E39" s="105">
        <v>143</v>
      </c>
      <c r="F39" s="164" t="s">
        <v>156</v>
      </c>
      <c r="G39" s="106" t="s">
        <v>156</v>
      </c>
      <c r="H39" s="164" t="s">
        <v>156</v>
      </c>
      <c r="I39" s="106">
        <v>143</v>
      </c>
    </row>
    <row r="40" spans="2:9" ht="20.100000000000001" customHeight="1">
      <c r="B40" s="20" t="s">
        <v>352</v>
      </c>
      <c r="C40" s="195">
        <v>-23284409</v>
      </c>
      <c r="D40" s="195">
        <v>-74</v>
      </c>
      <c r="E40" s="105">
        <v>-1254</v>
      </c>
      <c r="F40" s="164" t="s">
        <v>156</v>
      </c>
      <c r="G40" s="106">
        <v>23284409</v>
      </c>
      <c r="H40" s="164">
        <v>1328</v>
      </c>
      <c r="I40" s="164" t="s">
        <v>156</v>
      </c>
    </row>
    <row r="41" spans="2:9" ht="20.100000000000001" customHeight="1">
      <c r="B41" s="20" t="s">
        <v>353</v>
      </c>
      <c r="C41" s="195" t="s">
        <v>156</v>
      </c>
      <c r="D41" s="195" t="s">
        <v>156</v>
      </c>
      <c r="E41" s="105">
        <v>3254</v>
      </c>
      <c r="F41" s="164" t="s">
        <v>156</v>
      </c>
      <c r="G41" s="106" t="s">
        <v>156</v>
      </c>
      <c r="H41" s="164" t="s">
        <v>156</v>
      </c>
      <c r="I41" s="106">
        <v>3254</v>
      </c>
    </row>
    <row r="42" spans="2:9" ht="20.100000000000001" customHeight="1">
      <c r="B42" s="20" t="s">
        <v>354</v>
      </c>
      <c r="C42" s="195" t="s">
        <v>156</v>
      </c>
      <c r="D42" s="195" t="s">
        <v>156</v>
      </c>
      <c r="E42" s="105">
        <v>-368</v>
      </c>
      <c r="F42" s="164" t="s">
        <v>156</v>
      </c>
      <c r="G42" s="106" t="s">
        <v>156</v>
      </c>
      <c r="H42" s="164" t="s">
        <v>156</v>
      </c>
      <c r="I42" s="106">
        <v>-368</v>
      </c>
    </row>
    <row r="43" spans="2:9" ht="20.100000000000001" customHeight="1">
      <c r="B43" s="20" t="s">
        <v>355</v>
      </c>
      <c r="C43" s="195" t="s">
        <v>156</v>
      </c>
      <c r="D43" s="195" t="s">
        <v>156</v>
      </c>
      <c r="E43" s="105">
        <v>30</v>
      </c>
      <c r="F43" s="164">
        <v>-6</v>
      </c>
      <c r="G43" s="106" t="s">
        <v>156</v>
      </c>
      <c r="H43" s="164" t="s">
        <v>156</v>
      </c>
      <c r="I43" s="106">
        <v>24</v>
      </c>
    </row>
    <row r="44" spans="2:9" ht="20.100000000000001" customHeight="1">
      <c r="B44" s="74" t="s">
        <v>356</v>
      </c>
      <c r="C44" s="107" t="s">
        <v>156</v>
      </c>
      <c r="D44" s="107" t="s">
        <v>156</v>
      </c>
      <c r="E44" s="108">
        <v>9</v>
      </c>
      <c r="F44" s="109">
        <v>-2</v>
      </c>
      <c r="G44" s="110" t="s">
        <v>156</v>
      </c>
      <c r="H44" s="109" t="s">
        <v>156</v>
      </c>
      <c r="I44" s="110">
        <v>7</v>
      </c>
    </row>
    <row r="45" spans="2:9" ht="20.100000000000001" customHeight="1">
      <c r="B45" s="637" t="s">
        <v>361</v>
      </c>
      <c r="C45" s="362">
        <v>2640429329</v>
      </c>
      <c r="D45" s="362">
        <v>8224</v>
      </c>
      <c r="E45" s="635">
        <v>117849</v>
      </c>
      <c r="F45" s="638">
        <v>-12671</v>
      </c>
      <c r="G45" s="638">
        <v>-33841104</v>
      </c>
      <c r="H45" s="638">
        <v>-1666</v>
      </c>
      <c r="I45" s="638">
        <v>111736</v>
      </c>
    </row>
    <row r="46" spans="2:9" ht="20.100000000000001" customHeight="1">
      <c r="B46" s="20" t="s">
        <v>345</v>
      </c>
      <c r="C46" s="195" t="s">
        <v>156</v>
      </c>
      <c r="D46" s="195" t="s">
        <v>156</v>
      </c>
      <c r="E46" s="105">
        <v>-9989</v>
      </c>
      <c r="F46" s="164" t="s">
        <v>156</v>
      </c>
      <c r="G46" s="106" t="s">
        <v>156</v>
      </c>
      <c r="H46" s="164" t="s">
        <v>156</v>
      </c>
      <c r="I46" s="106">
        <v>-9989</v>
      </c>
    </row>
    <row r="47" spans="2:9" ht="20.100000000000001" customHeight="1">
      <c r="B47" s="20" t="s">
        <v>362</v>
      </c>
      <c r="C47" s="195" t="s">
        <v>156</v>
      </c>
      <c r="D47" s="195" t="s">
        <v>156</v>
      </c>
      <c r="E47" s="105">
        <v>20526</v>
      </c>
      <c r="F47" s="164" t="s">
        <v>156</v>
      </c>
      <c r="G47" s="106" t="s">
        <v>156</v>
      </c>
      <c r="H47" s="164" t="s">
        <v>156</v>
      </c>
      <c r="I47" s="106">
        <v>20526</v>
      </c>
    </row>
    <row r="48" spans="2:9" ht="20.100000000000001" customHeight="1">
      <c r="B48" s="20" t="s">
        <v>347</v>
      </c>
      <c r="C48" s="195" t="s">
        <v>156</v>
      </c>
      <c r="D48" s="195" t="s">
        <v>156</v>
      </c>
      <c r="E48" s="105">
        <v>-2933</v>
      </c>
      <c r="F48" s="164">
        <v>-174</v>
      </c>
      <c r="G48" s="106" t="s">
        <v>156</v>
      </c>
      <c r="H48" s="164" t="s">
        <v>156</v>
      </c>
      <c r="I48" s="106">
        <v>-3107</v>
      </c>
    </row>
    <row r="49" spans="2:9" ht="20.100000000000001" customHeight="1">
      <c r="B49" s="20" t="s">
        <v>348</v>
      </c>
      <c r="C49" s="195">
        <v>9367482</v>
      </c>
      <c r="D49" s="195">
        <v>26</v>
      </c>
      <c r="E49" s="105">
        <v>344</v>
      </c>
      <c r="F49" s="164" t="s">
        <v>156</v>
      </c>
      <c r="G49" s="106" t="s">
        <v>156</v>
      </c>
      <c r="H49" s="164" t="s">
        <v>156</v>
      </c>
      <c r="I49" s="106">
        <v>370</v>
      </c>
    </row>
    <row r="50" spans="2:9" ht="20.100000000000001" customHeight="1">
      <c r="B50" s="20" t="s">
        <v>349</v>
      </c>
      <c r="C50" s="195" t="s">
        <v>156</v>
      </c>
      <c r="D50" s="195" t="s">
        <v>156</v>
      </c>
      <c r="E50" s="105" t="s">
        <v>156</v>
      </c>
      <c r="F50" s="164" t="s">
        <v>156</v>
      </c>
      <c r="G50" s="106">
        <v>-140207743</v>
      </c>
      <c r="H50" s="164">
        <v>-7711</v>
      </c>
      <c r="I50" s="106">
        <v>-7711</v>
      </c>
    </row>
    <row r="51" spans="2:9" ht="20.100000000000001" customHeight="1">
      <c r="B51" s="20" t="s">
        <v>350</v>
      </c>
      <c r="C51" s="195" t="s">
        <v>156</v>
      </c>
      <c r="D51" s="195" t="s">
        <v>156</v>
      </c>
      <c r="E51" s="105">
        <v>-318</v>
      </c>
      <c r="F51" s="164" t="s">
        <v>156</v>
      </c>
      <c r="G51" s="106">
        <v>6195654</v>
      </c>
      <c r="H51" s="164">
        <v>318</v>
      </c>
      <c r="I51" s="164" t="s">
        <v>156</v>
      </c>
    </row>
    <row r="52" spans="2:9" ht="20.100000000000001" customHeight="1">
      <c r="B52" s="20" t="s">
        <v>351</v>
      </c>
      <c r="C52" s="195" t="s">
        <v>156</v>
      </c>
      <c r="D52" s="195" t="s">
        <v>156</v>
      </c>
      <c r="E52" s="105">
        <v>229</v>
      </c>
      <c r="F52" s="164" t="s">
        <v>156</v>
      </c>
      <c r="G52" s="106" t="s">
        <v>156</v>
      </c>
      <c r="H52" s="164" t="s">
        <v>156</v>
      </c>
      <c r="I52" s="106">
        <v>229</v>
      </c>
    </row>
    <row r="53" spans="2:9" ht="20.100000000000001" customHeight="1">
      <c r="B53" s="20" t="s">
        <v>352</v>
      </c>
      <c r="C53" s="195">
        <v>-30665526</v>
      </c>
      <c r="D53" s="195">
        <v>-87</v>
      </c>
      <c r="E53" s="105">
        <v>-1418</v>
      </c>
      <c r="F53" s="164" t="s">
        <v>156</v>
      </c>
      <c r="G53" s="106">
        <v>30665526</v>
      </c>
      <c r="H53" s="164">
        <v>1505</v>
      </c>
      <c r="I53" s="164" t="s">
        <v>156</v>
      </c>
    </row>
    <row r="54" spans="2:9" ht="20.100000000000001" customHeight="1">
      <c r="B54" s="20" t="s">
        <v>353</v>
      </c>
      <c r="C54" s="195" t="s">
        <v>156</v>
      </c>
      <c r="D54" s="195" t="s">
        <v>156</v>
      </c>
      <c r="E54" s="105">
        <v>-44</v>
      </c>
      <c r="F54" s="164" t="s">
        <v>156</v>
      </c>
      <c r="G54" s="106" t="s">
        <v>156</v>
      </c>
      <c r="H54" s="164" t="s">
        <v>156</v>
      </c>
      <c r="I54" s="106">
        <v>-44</v>
      </c>
    </row>
    <row r="55" spans="2:9" ht="20.100000000000001" customHeight="1">
      <c r="B55" s="20" t="s">
        <v>354</v>
      </c>
      <c r="C55" s="195" t="s">
        <v>156</v>
      </c>
      <c r="D55" s="195" t="s">
        <v>156</v>
      </c>
      <c r="E55" s="105">
        <v>-331</v>
      </c>
      <c r="F55" s="164" t="s">
        <v>156</v>
      </c>
      <c r="G55" s="106" t="s">
        <v>156</v>
      </c>
      <c r="H55" s="164" t="s">
        <v>156</v>
      </c>
      <c r="I55" s="106">
        <v>-331</v>
      </c>
    </row>
    <row r="56" spans="2:9" ht="20.100000000000001" customHeight="1">
      <c r="B56" s="20" t="s">
        <v>355</v>
      </c>
      <c r="C56" s="195" t="s">
        <v>156</v>
      </c>
      <c r="D56" s="195" t="s">
        <v>156</v>
      </c>
      <c r="E56" s="105">
        <v>45</v>
      </c>
      <c r="F56" s="164">
        <v>9</v>
      </c>
      <c r="G56" s="106" t="s">
        <v>156</v>
      </c>
      <c r="H56" s="164" t="s">
        <v>156</v>
      </c>
      <c r="I56" s="106">
        <v>54</v>
      </c>
    </row>
    <row r="57" spans="2:9" ht="20.100000000000001" customHeight="1">
      <c r="B57" s="74" t="s">
        <v>356</v>
      </c>
      <c r="C57" s="107" t="s">
        <v>156</v>
      </c>
      <c r="D57" s="107" t="s">
        <v>156</v>
      </c>
      <c r="E57" s="108">
        <v>-9</v>
      </c>
      <c r="F57" s="109" t="s">
        <v>156</v>
      </c>
      <c r="G57" s="110" t="s">
        <v>156</v>
      </c>
      <c r="H57" s="109" t="s">
        <v>156</v>
      </c>
      <c r="I57" s="110">
        <v>-9</v>
      </c>
    </row>
    <row r="58" spans="2:9" ht="20.100000000000001" customHeight="1">
      <c r="B58" s="637" t="s">
        <v>363</v>
      </c>
      <c r="C58" s="362">
        <v>2619131285</v>
      </c>
      <c r="D58" s="362">
        <v>8163</v>
      </c>
      <c r="E58" s="635">
        <v>123951</v>
      </c>
      <c r="F58" s="638">
        <v>-12836</v>
      </c>
      <c r="G58" s="638">
        <v>-137187667</v>
      </c>
      <c r="H58" s="638">
        <v>-7554</v>
      </c>
      <c r="I58" s="638">
        <v>111724</v>
      </c>
    </row>
    <row r="59" spans="2:9" ht="20.100000000000001" customHeight="1">
      <c r="B59" s="20" t="s">
        <v>345</v>
      </c>
      <c r="C59" s="195" t="s">
        <v>156</v>
      </c>
      <c r="D59" s="195" t="s">
        <v>156</v>
      </c>
      <c r="E59" s="105">
        <v>-7611</v>
      </c>
      <c r="F59" s="164" t="s">
        <v>156</v>
      </c>
      <c r="G59" s="164" t="s">
        <v>156</v>
      </c>
      <c r="H59" s="164" t="s">
        <v>156</v>
      </c>
      <c r="I59" s="106">
        <v>-7611</v>
      </c>
    </row>
    <row r="60" spans="2:9" ht="20.100000000000001" customHeight="1">
      <c r="B60" s="20" t="s">
        <v>364</v>
      </c>
      <c r="C60" s="195" t="s">
        <v>156</v>
      </c>
      <c r="D60" s="195" t="s">
        <v>156</v>
      </c>
      <c r="E60" s="105">
        <v>21384</v>
      </c>
      <c r="F60" s="164" t="s">
        <v>156</v>
      </c>
      <c r="G60" s="164" t="s">
        <v>156</v>
      </c>
      <c r="H60" s="164" t="s">
        <v>156</v>
      </c>
      <c r="I60" s="106">
        <v>21384</v>
      </c>
    </row>
    <row r="61" spans="2:9" ht="20.100000000000001" customHeight="1">
      <c r="B61" s="20" t="s">
        <v>347</v>
      </c>
      <c r="C61" s="195" t="s">
        <v>156</v>
      </c>
      <c r="D61" s="195" t="s">
        <v>156</v>
      </c>
      <c r="E61" s="105">
        <v>1987</v>
      </c>
      <c r="F61" s="164">
        <v>-837</v>
      </c>
      <c r="G61" s="164" t="s">
        <v>156</v>
      </c>
      <c r="H61" s="164" t="s">
        <v>156</v>
      </c>
      <c r="I61" s="106">
        <v>1150</v>
      </c>
    </row>
    <row r="62" spans="2:9" ht="20.100000000000001" customHeight="1">
      <c r="B62" s="20" t="s">
        <v>348</v>
      </c>
      <c r="C62" s="195">
        <v>8002155</v>
      </c>
      <c r="D62" s="195">
        <v>22</v>
      </c>
      <c r="E62" s="105">
        <v>361</v>
      </c>
      <c r="F62" s="164" t="s">
        <v>156</v>
      </c>
      <c r="G62" s="164" t="s">
        <v>156</v>
      </c>
      <c r="H62" s="164" t="s">
        <v>156</v>
      </c>
      <c r="I62" s="106">
        <v>383</v>
      </c>
    </row>
    <row r="63" spans="2:9" ht="20.100000000000001" customHeight="1">
      <c r="B63" s="20" t="s">
        <v>349</v>
      </c>
      <c r="C63" s="195" t="s">
        <v>156</v>
      </c>
      <c r="D63" s="195" t="s">
        <v>156</v>
      </c>
      <c r="E63" s="195" t="s">
        <v>156</v>
      </c>
      <c r="F63" s="164" t="s">
        <v>156</v>
      </c>
      <c r="G63" s="106">
        <v>-144700577</v>
      </c>
      <c r="H63" s="164">
        <v>-9167</v>
      </c>
      <c r="I63" s="106">
        <v>-9167</v>
      </c>
    </row>
    <row r="64" spans="2:9" ht="20.100000000000001" customHeight="1">
      <c r="B64" s="20" t="s">
        <v>365</v>
      </c>
      <c r="C64" s="195" t="s">
        <v>156</v>
      </c>
      <c r="D64" s="195" t="s">
        <v>156</v>
      </c>
      <c r="E64" s="105">
        <v>-396</v>
      </c>
      <c r="F64" s="164" t="s">
        <v>156</v>
      </c>
      <c r="G64" s="106">
        <v>6463426</v>
      </c>
      <c r="H64" s="164">
        <v>396</v>
      </c>
      <c r="I64" s="164"/>
    </row>
    <row r="65" spans="2:9" ht="20.100000000000001" customHeight="1">
      <c r="B65" s="20" t="s">
        <v>351</v>
      </c>
      <c r="C65" s="195" t="s">
        <v>156</v>
      </c>
      <c r="D65" s="195" t="s">
        <v>156</v>
      </c>
      <c r="E65" s="105">
        <v>291</v>
      </c>
      <c r="F65" s="164" t="s">
        <v>156</v>
      </c>
      <c r="G65" s="164" t="s">
        <v>156</v>
      </c>
      <c r="H65" s="164" t="s">
        <v>156</v>
      </c>
      <c r="I65" s="106">
        <v>291</v>
      </c>
    </row>
    <row r="66" spans="2:9" ht="20.100000000000001" customHeight="1">
      <c r="B66" s="20" t="s">
        <v>352</v>
      </c>
      <c r="C66" s="195">
        <v>-214881605</v>
      </c>
      <c r="D66" s="195">
        <v>-569</v>
      </c>
      <c r="E66" s="105">
        <v>-11737</v>
      </c>
      <c r="F66" s="164" t="s">
        <v>156</v>
      </c>
      <c r="G66" s="106">
        <v>214881605</v>
      </c>
      <c r="H66" s="164">
        <v>12306</v>
      </c>
      <c r="I66" s="164"/>
    </row>
    <row r="67" spans="2:9" ht="20.100000000000001" customHeight="1">
      <c r="B67" s="20" t="s">
        <v>353</v>
      </c>
      <c r="C67" s="195" t="s">
        <v>156</v>
      </c>
      <c r="D67" s="195" t="s">
        <v>156</v>
      </c>
      <c r="E67" s="105">
        <v>-1107</v>
      </c>
      <c r="F67" s="164" t="s">
        <v>156</v>
      </c>
      <c r="G67" s="164" t="s">
        <v>156</v>
      </c>
      <c r="H67" s="164" t="s">
        <v>156</v>
      </c>
      <c r="I67" s="106">
        <v>-1107</v>
      </c>
    </row>
    <row r="68" spans="2:9" ht="20.100000000000001" customHeight="1">
      <c r="B68" s="20" t="s">
        <v>354</v>
      </c>
      <c r="C68" s="195" t="s">
        <v>156</v>
      </c>
      <c r="D68" s="195" t="s">
        <v>156</v>
      </c>
      <c r="E68" s="105">
        <v>-294</v>
      </c>
      <c r="F68" s="164" t="s">
        <v>156</v>
      </c>
      <c r="G68" s="164" t="s">
        <v>156</v>
      </c>
      <c r="H68" s="164" t="s">
        <v>156</v>
      </c>
      <c r="I68" s="106">
        <v>-294</v>
      </c>
    </row>
    <row r="69" spans="2:9" ht="20.100000000000001" customHeight="1">
      <c r="B69" s="20" t="s">
        <v>355</v>
      </c>
      <c r="C69" s="195" t="s">
        <v>156</v>
      </c>
      <c r="D69" s="195" t="s">
        <v>156</v>
      </c>
      <c r="E69" s="105">
        <v>30</v>
      </c>
      <c r="F69" s="164">
        <v>-28</v>
      </c>
      <c r="G69" s="164" t="s">
        <v>156</v>
      </c>
      <c r="H69" s="164" t="s">
        <v>156</v>
      </c>
      <c r="I69" s="106">
        <v>2</v>
      </c>
    </row>
    <row r="70" spans="2:9" ht="20.100000000000001" customHeight="1">
      <c r="B70" s="74" t="s">
        <v>356</v>
      </c>
      <c r="C70" s="195" t="s">
        <v>156</v>
      </c>
      <c r="D70" s="195" t="s">
        <v>156</v>
      </c>
      <c r="E70" s="108">
        <v>-2</v>
      </c>
      <c r="F70" s="164" t="s">
        <v>156</v>
      </c>
      <c r="G70" s="164" t="s">
        <v>156</v>
      </c>
      <c r="H70" s="164" t="s">
        <v>156</v>
      </c>
      <c r="I70" s="110">
        <v>-2</v>
      </c>
    </row>
    <row r="71" spans="2:9" ht="20.100000000000001" customHeight="1">
      <c r="B71" s="1159" t="s">
        <v>366</v>
      </c>
      <c r="C71" s="363">
        <v>2412251835</v>
      </c>
      <c r="D71" s="363">
        <v>7616</v>
      </c>
      <c r="E71" s="351">
        <v>126857</v>
      </c>
      <c r="F71" s="352">
        <v>-13701</v>
      </c>
      <c r="G71" s="352">
        <v>-60543213</v>
      </c>
      <c r="H71" s="352">
        <v>-4019</v>
      </c>
      <c r="I71" s="352">
        <v>116753</v>
      </c>
    </row>
    <row r="72" spans="2:9" ht="20.100000000000001" customHeight="1">
      <c r="B72" s="1453"/>
      <c r="C72" s="1453"/>
      <c r="D72" s="1453"/>
      <c r="E72" s="1453"/>
      <c r="F72" s="1453"/>
      <c r="G72" s="917"/>
      <c r="H72" s="917"/>
      <c r="I72" s="917"/>
    </row>
    <row r="73" spans="2:9" ht="15.75" customHeight="1">
      <c r="B73" s="1453" t="s">
        <v>367</v>
      </c>
      <c r="C73" s="1453"/>
      <c r="D73" s="1453"/>
      <c r="E73" s="1453"/>
      <c r="F73" s="1453"/>
      <c r="G73" s="917"/>
      <c r="H73" s="917"/>
      <c r="I73" s="917"/>
    </row>
    <row r="78" spans="2:9" ht="14.1" customHeight="1"/>
    <row r="79" spans="2:9" ht="14.1" customHeight="1"/>
    <row r="80" spans="2:9" ht="14.1" customHeight="1"/>
    <row r="109" ht="15.75" customHeight="1"/>
    <row r="110" ht="15" customHeight="1"/>
  </sheetData>
  <sheetProtection algorithmName="SHA-512" hashValue="ijWNgDYTTpO8CQ+BHv8CXIe9Wo0RO0WcEXBcmlNHSh0yI7PXFXCr38aJeSnvoKdDr0DF1V3UF7l5WlJD+i1xMg==" saltValue="RNiXuWuSzisWwLTFHDMyjQ==" spinCount="100000" sheet="1" objects="1" scenarios="1"/>
  <mergeCells count="8">
    <mergeCell ref="B72:F72"/>
    <mergeCell ref="B73:F73"/>
    <mergeCell ref="B2:I2"/>
    <mergeCell ref="C4:D4"/>
    <mergeCell ref="E4:E5"/>
    <mergeCell ref="F4:F5"/>
    <mergeCell ref="G4:H4"/>
    <mergeCell ref="I4:I5"/>
  </mergeCells>
  <hyperlinks>
    <hyperlink ref="A2" location="Summary!A1" display=" " xr:uid="{90A6D4CD-D2F0-4105-ADDA-9B6387F0B9CF}"/>
  </hyperlinks>
  <pageMargins left="0.55118110236220474" right="0.43307086614173229" top="0.76" bottom="0.38" header="0.51181102362204722" footer="0.15748031496062992"/>
  <pageSetup paperSize="9" scale="44" orientation="portrait" r:id="rId1"/>
  <headerFooter>
    <oddFooter>&amp;L&amp;1#&amp;"Calibri"&amp;10&amp;K000000TOTAL Classification: Restricted Distribution TOTAL - All rights reserved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B551-CF99-4FB0-830A-1BBF9B639605}">
  <sheetPr>
    <tabColor rgb="FF285AFF"/>
    <pageSetUpPr fitToPage="1"/>
  </sheetPr>
  <dimension ref="A2:J13"/>
  <sheetViews>
    <sheetView showGridLines="0" zoomScaleNormal="100" zoomScaleSheetLayoutView="100" zoomScalePageLayoutView="130"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10" width="11" style="859" customWidth="1"/>
    <col min="11" max="12" width="11.5" style="859"/>
    <col min="13" max="13" width="10.796875" style="859" customWidth="1"/>
    <col min="14" max="14" width="0" style="859" hidden="1" customWidth="1"/>
    <col min="15" max="16384" width="11.5" style="859"/>
  </cols>
  <sheetData>
    <row r="2" spans="1:10" ht="20.100000000000001" customHeight="1">
      <c r="A2" s="860" t="s">
        <v>91</v>
      </c>
      <c r="B2" s="818" t="s">
        <v>368</v>
      </c>
      <c r="C2" s="818"/>
      <c r="D2" s="818"/>
      <c r="E2" s="19"/>
      <c r="F2" s="19"/>
      <c r="G2" s="19"/>
      <c r="H2" s="19"/>
      <c r="I2" s="19"/>
      <c r="J2" s="19"/>
    </row>
    <row r="4" spans="1:10" ht="20.100000000000001" customHeight="1">
      <c r="B4" s="56" t="s">
        <v>146</v>
      </c>
      <c r="C4" s="56"/>
      <c r="D4" s="56"/>
      <c r="E4" s="4"/>
      <c r="F4" s="4"/>
      <c r="G4" s="4"/>
    </row>
    <row r="5" spans="1:10" ht="20.100000000000001" customHeight="1">
      <c r="B5" s="659" t="s">
        <v>369</v>
      </c>
      <c r="C5" s="639" t="s">
        <v>94</v>
      </c>
      <c r="D5" s="598">
        <v>2022</v>
      </c>
      <c r="E5" s="598">
        <v>2021</v>
      </c>
      <c r="F5" s="598">
        <v>2020</v>
      </c>
      <c r="G5" s="598">
        <v>2019</v>
      </c>
    </row>
    <row r="6" spans="1:10" ht="20.100000000000001" customHeight="1">
      <c r="B6" s="20" t="s">
        <v>370</v>
      </c>
      <c r="C6" s="141">
        <v>6306</v>
      </c>
      <c r="D6" s="142">
        <v>8617</v>
      </c>
      <c r="E6" s="142">
        <v>20799</v>
      </c>
      <c r="F6" s="142">
        <v>29327</v>
      </c>
      <c r="G6" s="142">
        <v>23968</v>
      </c>
    </row>
    <row r="7" spans="1:10" ht="20.100000000000001" customHeight="1">
      <c r="B7" s="74" t="s">
        <v>371</v>
      </c>
      <c r="C7" s="459">
        <v>119453</v>
      </c>
      <c r="D7" s="86">
        <v>114570</v>
      </c>
      <c r="E7" s="86">
        <v>114999</v>
      </c>
      <c r="F7" s="86">
        <v>106085</v>
      </c>
      <c r="G7" s="86">
        <v>119305</v>
      </c>
    </row>
    <row r="8" spans="1:10" ht="20.100000000000001" customHeight="1">
      <c r="B8" s="640" t="s">
        <v>372</v>
      </c>
      <c r="C8" s="641">
        <v>0.05</v>
      </c>
      <c r="D8" s="642">
        <v>7.0000000000000007E-2</v>
      </c>
      <c r="E8" s="642">
        <v>0.153</v>
      </c>
      <c r="F8" s="642">
        <v>0.217</v>
      </c>
      <c r="G8" s="642">
        <v>0.16700000000000001</v>
      </c>
      <c r="H8" s="981"/>
    </row>
    <row r="9" spans="1:10" ht="20.100000000000001" customHeight="1">
      <c r="B9" s="74" t="s">
        <v>373</v>
      </c>
      <c r="C9" s="92">
        <v>8275</v>
      </c>
      <c r="D9" s="116">
        <v>8096</v>
      </c>
      <c r="E9" s="116">
        <v>8055</v>
      </c>
      <c r="F9" s="116">
        <v>7812</v>
      </c>
      <c r="G9" s="116">
        <v>7156</v>
      </c>
      <c r="H9" s="981"/>
    </row>
    <row r="10" spans="1:10" ht="20.100000000000001" customHeight="1">
      <c r="B10" s="458" t="s">
        <v>374</v>
      </c>
      <c r="C10" s="460">
        <v>0.109</v>
      </c>
      <c r="D10" s="461">
        <v>0.127</v>
      </c>
      <c r="E10" s="461">
        <v>0.20100000000000001</v>
      </c>
      <c r="F10" s="461">
        <v>0.25900000000000001</v>
      </c>
      <c r="G10" s="461">
        <v>0.20699999999999999</v>
      </c>
      <c r="H10" s="981"/>
    </row>
    <row r="11" spans="1:10" ht="20.100000000000001" customHeight="1">
      <c r="B11" s="960" t="s">
        <v>375</v>
      </c>
      <c r="C11" s="960"/>
      <c r="D11" s="960"/>
      <c r="E11" s="917"/>
      <c r="F11" s="917"/>
      <c r="G11" s="917"/>
      <c r="H11" s="981"/>
    </row>
    <row r="12" spans="1:10" ht="20.100000000000001" customHeight="1">
      <c r="B12" s="74"/>
      <c r="C12" s="74"/>
      <c r="D12" s="74"/>
      <c r="F12" s="86"/>
      <c r="G12" s="86"/>
    </row>
    <row r="13" spans="1:10" ht="20.100000000000001" customHeight="1">
      <c r="B13" s="960"/>
      <c r="C13" s="960"/>
      <c r="D13" s="960"/>
    </row>
  </sheetData>
  <sheetProtection algorithmName="SHA-512" hashValue="pFZl3JhHvxw9YLPsus0Ft8ledVUaYhCncMQI2FVWIP22LVs5e9KdW61obDCYA61RHFo60RenggcC+XW95xe9Cg==" saltValue="lImbWCV/lrqG/Qd/dU8XRw==" spinCount="100000" sheet="1" objects="1" scenarios="1"/>
  <hyperlinks>
    <hyperlink ref="A2" location="Summary!A1" display=" " xr:uid="{D3B171C9-0D52-42DB-ACDC-D94E20ED07B0}"/>
  </hyperlinks>
  <pageMargins left="0.74803149606299213" right="0.74803149606299213" top="0.98425196850393704" bottom="0.98425196850393704" header="0.51181102362204722" footer="0.51181102362204722"/>
  <pageSetup paperSize="9" scale="57" orientation="portrait" r:id="rId1"/>
  <headerFooter>
    <oddFooter>&amp;L&amp;1#&amp;"Calibri"&amp;10&amp;K000000TOTAL Classification: Restricted Distribution TOTAL -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A85B3-111B-41B2-866F-952B961FCBB8}">
  <sheetPr>
    <tabColor rgb="FF255AFF"/>
  </sheetPr>
  <dimension ref="A2:Q36"/>
  <sheetViews>
    <sheetView showGridLines="0" workbookViewId="0"/>
  </sheetViews>
  <sheetFormatPr baseColWidth="10" defaultColWidth="11.5" defaultRowHeight="20.100000000000001" customHeight="1"/>
  <cols>
    <col min="1" max="1" width="5.69921875" style="859" customWidth="1"/>
    <col min="2" max="2" width="62.5" style="859" customWidth="1"/>
    <col min="3" max="3" width="14.796875" style="859" customWidth="1"/>
    <col min="4" max="7" width="13.59765625" style="859" customWidth="1"/>
    <col min="8" max="8" width="11.5" style="859" customWidth="1"/>
    <col min="9" max="11" width="11.59765625" style="859" customWidth="1"/>
    <col min="12" max="12" width="10.796875" style="859" customWidth="1"/>
    <col min="13" max="13" width="11.59765625" style="859" hidden="1" customWidth="1"/>
    <col min="14" max="16384" width="11.5" style="859"/>
  </cols>
  <sheetData>
    <row r="2" spans="1:17" ht="15.6">
      <c r="A2" s="860" t="s">
        <v>91</v>
      </c>
      <c r="B2" s="1430" t="s">
        <v>92</v>
      </c>
      <c r="C2" s="1430"/>
      <c r="D2" s="1430"/>
      <c r="E2" s="1430"/>
      <c r="F2" s="1430"/>
      <c r="G2" s="1430"/>
      <c r="H2" s="829"/>
      <c r="I2" s="829"/>
      <c r="J2" s="829"/>
      <c r="K2" s="829"/>
      <c r="L2" s="829"/>
      <c r="M2" s="829"/>
    </row>
    <row r="3" spans="1:17" ht="15.6">
      <c r="B3" s="829"/>
      <c r="C3" s="829"/>
      <c r="D3" s="829"/>
      <c r="E3" s="829"/>
      <c r="F3" s="829"/>
      <c r="G3" s="829"/>
    </row>
    <row r="4" spans="1:17" ht="15.6">
      <c r="B4" s="1"/>
      <c r="C4" s="1"/>
      <c r="D4" s="1"/>
      <c r="E4" s="1"/>
      <c r="F4" s="1"/>
    </row>
    <row r="5" spans="1:17" ht="15.6">
      <c r="A5" s="917"/>
      <c r="B5" s="597" t="s">
        <v>93</v>
      </c>
      <c r="C5" s="568" t="s">
        <v>94</v>
      </c>
      <c r="D5" s="598">
        <v>2022</v>
      </c>
      <c r="E5" s="598">
        <v>2021</v>
      </c>
      <c r="F5" s="598">
        <v>2020</v>
      </c>
      <c r="G5" s="598">
        <v>2019</v>
      </c>
    </row>
    <row r="6" spans="1:17" ht="18.75" customHeight="1">
      <c r="A6" s="917"/>
      <c r="B6" s="599" t="s">
        <v>95</v>
      </c>
      <c r="C6" s="600">
        <v>237128</v>
      </c>
      <c r="D6" s="601">
        <v>280999</v>
      </c>
      <c r="E6" s="601">
        <v>205863</v>
      </c>
      <c r="F6" s="601">
        <v>140685</v>
      </c>
      <c r="G6" s="601">
        <v>200316</v>
      </c>
    </row>
    <row r="7" spans="1:17" ht="18.75" customHeight="1">
      <c r="A7" s="917"/>
      <c r="B7" s="8" t="s">
        <v>96</v>
      </c>
      <c r="C7" s="602">
        <v>25107</v>
      </c>
      <c r="D7" s="603">
        <v>38475</v>
      </c>
      <c r="E7" s="603">
        <v>20209</v>
      </c>
      <c r="F7" s="603">
        <v>6404</v>
      </c>
      <c r="G7" s="604">
        <v>14554</v>
      </c>
    </row>
    <row r="8" spans="1:17" s="919" customFormat="1" ht="18.75" customHeight="1">
      <c r="A8" s="918"/>
      <c r="B8" s="7" t="s">
        <v>97</v>
      </c>
      <c r="C8" s="605">
        <v>21384</v>
      </c>
      <c r="D8" s="676">
        <v>20526</v>
      </c>
      <c r="E8" s="676">
        <v>16032</v>
      </c>
      <c r="F8" s="676">
        <v>-7242</v>
      </c>
      <c r="G8" s="606">
        <v>11267</v>
      </c>
    </row>
    <row r="9" spans="1:17" ht="18.75" customHeight="1">
      <c r="A9" s="917"/>
      <c r="B9" s="9" t="s">
        <v>98</v>
      </c>
      <c r="C9" s="607">
        <v>23176</v>
      </c>
      <c r="D9" s="608">
        <v>36197</v>
      </c>
      <c r="E9" s="608">
        <v>18060</v>
      </c>
      <c r="F9" s="608">
        <v>4059</v>
      </c>
      <c r="G9" s="608">
        <v>11828</v>
      </c>
    </row>
    <row r="10" spans="1:17" s="919" customFormat="1" ht="18.75" customHeight="1">
      <c r="A10" s="918"/>
      <c r="B10" s="269" t="s">
        <v>99</v>
      </c>
      <c r="C10" s="609">
        <v>9.4</v>
      </c>
      <c r="D10" s="270">
        <v>13.94</v>
      </c>
      <c r="E10" s="270">
        <v>6.68</v>
      </c>
      <c r="F10" s="270">
        <v>1.43</v>
      </c>
      <c r="G10" s="270">
        <v>4.38</v>
      </c>
    </row>
    <row r="11" spans="1:17" s="919" customFormat="1" ht="18.75" customHeight="1">
      <c r="A11" s="918"/>
      <c r="B11" s="920" t="s">
        <v>100</v>
      </c>
      <c r="C11" s="921">
        <v>3.01</v>
      </c>
      <c r="D11" s="270" t="s">
        <v>101</v>
      </c>
      <c r="E11" s="270">
        <v>2.64</v>
      </c>
      <c r="F11" s="270">
        <v>2.64</v>
      </c>
      <c r="G11" s="270">
        <v>2.68</v>
      </c>
    </row>
    <row r="12" spans="1:17" ht="18.75" customHeight="1">
      <c r="A12" s="917"/>
      <c r="B12" s="922" t="s">
        <v>102</v>
      </c>
      <c r="C12" s="921" t="s">
        <v>103</v>
      </c>
      <c r="D12" s="271" t="s">
        <v>104</v>
      </c>
      <c r="E12" s="271">
        <v>2.93</v>
      </c>
      <c r="F12" s="271">
        <v>3.12</v>
      </c>
      <c r="G12" s="271">
        <v>2.97</v>
      </c>
      <c r="I12" s="919"/>
      <c r="J12" s="919"/>
      <c r="K12" s="919"/>
      <c r="L12" s="919"/>
      <c r="M12" s="919"/>
      <c r="N12" s="919"/>
      <c r="O12" s="919"/>
      <c r="P12" s="919"/>
      <c r="Q12" s="919"/>
    </row>
    <row r="13" spans="1:17" ht="18.75" customHeight="1">
      <c r="A13" s="917"/>
      <c r="B13" s="5" t="s">
        <v>105</v>
      </c>
      <c r="C13" s="610">
        <v>0.05</v>
      </c>
      <c r="D13" s="272">
        <v>7.0000000000000007E-2</v>
      </c>
      <c r="E13" s="272">
        <v>0.153</v>
      </c>
      <c r="F13" s="272">
        <v>0.217</v>
      </c>
      <c r="G13" s="272">
        <v>0.16700000000000001</v>
      </c>
      <c r="I13" s="919"/>
      <c r="J13" s="919"/>
      <c r="K13" s="919"/>
      <c r="L13" s="919"/>
      <c r="M13" s="919"/>
      <c r="N13" s="919"/>
      <c r="O13" s="919"/>
      <c r="P13" s="919"/>
      <c r="Q13" s="919"/>
    </row>
    <row r="14" spans="1:17" ht="18.75" customHeight="1">
      <c r="A14" s="917"/>
      <c r="B14" s="5" t="s">
        <v>106</v>
      </c>
      <c r="C14" s="610">
        <v>0.189</v>
      </c>
      <c r="D14" s="272">
        <v>0.28199999999999997</v>
      </c>
      <c r="E14" s="272">
        <v>0.13900000000000001</v>
      </c>
      <c r="F14" s="272">
        <v>3.9800000000000002E-2</v>
      </c>
      <c r="G14" s="272">
        <v>9.8000000000000004E-2</v>
      </c>
      <c r="I14" s="919"/>
      <c r="J14" s="919"/>
      <c r="K14" s="919"/>
      <c r="L14" s="919"/>
      <c r="M14" s="919"/>
      <c r="N14" s="919"/>
      <c r="O14" s="919"/>
      <c r="P14" s="919"/>
      <c r="Q14" s="919"/>
    </row>
    <row r="15" spans="1:17" s="919" customFormat="1" ht="18.75" customHeight="1">
      <c r="A15" s="918"/>
      <c r="B15" s="7" t="s">
        <v>107</v>
      </c>
      <c r="C15" s="610">
        <v>0.20399999999999999</v>
      </c>
      <c r="D15" s="272">
        <v>0.32500000000000001</v>
      </c>
      <c r="E15" s="272">
        <v>0.16900000000000001</v>
      </c>
      <c r="F15" s="272">
        <v>3.6799999999999999E-2</v>
      </c>
      <c r="G15" s="272">
        <v>0.104</v>
      </c>
      <c r="H15" s="923"/>
    </row>
    <row r="16" spans="1:17" ht="18.75" customHeight="1">
      <c r="A16" s="917"/>
      <c r="B16" s="9" t="s">
        <v>108</v>
      </c>
      <c r="C16" s="611">
        <v>40679</v>
      </c>
      <c r="D16" s="273">
        <v>47367</v>
      </c>
      <c r="E16" s="273">
        <v>30410</v>
      </c>
      <c r="F16" s="273">
        <v>14803</v>
      </c>
      <c r="G16" s="273">
        <v>24685</v>
      </c>
      <c r="H16" s="924"/>
      <c r="I16" s="919"/>
      <c r="J16" s="919"/>
      <c r="K16" s="919"/>
      <c r="L16" s="919"/>
      <c r="M16" s="919"/>
      <c r="N16" s="919"/>
      <c r="O16" s="919"/>
      <c r="P16" s="919"/>
      <c r="Q16" s="919"/>
    </row>
    <row r="17" spans="1:17" ht="18.75" customHeight="1">
      <c r="A17" s="917"/>
      <c r="B17" s="5" t="s">
        <v>109</v>
      </c>
      <c r="C17" s="612">
        <v>35946</v>
      </c>
      <c r="D17" s="274">
        <v>45729</v>
      </c>
      <c r="E17" s="274">
        <v>29140</v>
      </c>
      <c r="F17" s="274">
        <v>15697</v>
      </c>
      <c r="G17" s="275">
        <v>26111</v>
      </c>
      <c r="H17" s="924"/>
      <c r="I17" s="919"/>
      <c r="J17" s="919"/>
      <c r="K17" s="919"/>
      <c r="L17" s="919"/>
      <c r="M17" s="919"/>
      <c r="N17" s="919"/>
      <c r="O17" s="919"/>
      <c r="P17" s="919"/>
      <c r="Q17" s="919"/>
    </row>
    <row r="18" spans="1:17" ht="18.75" customHeight="1">
      <c r="A18" s="917"/>
      <c r="B18" s="5" t="s">
        <v>110</v>
      </c>
      <c r="C18" s="612">
        <v>36451</v>
      </c>
      <c r="D18" s="274">
        <v>47025</v>
      </c>
      <c r="E18" s="274">
        <v>30660</v>
      </c>
      <c r="F18" s="274">
        <v>17635</v>
      </c>
      <c r="G18" s="275">
        <v>28180</v>
      </c>
      <c r="H18" s="924"/>
      <c r="I18" s="919"/>
      <c r="J18" s="919"/>
      <c r="K18" s="919"/>
      <c r="L18" s="919"/>
      <c r="M18" s="919"/>
      <c r="N18" s="919"/>
      <c r="O18" s="919"/>
      <c r="P18" s="919"/>
      <c r="Q18" s="919"/>
    </row>
    <row r="19" spans="1:17" ht="18.75" customHeight="1">
      <c r="A19" s="917"/>
      <c r="B19" s="12" t="s">
        <v>111</v>
      </c>
      <c r="C19" s="612">
        <v>24860</v>
      </c>
      <c r="D19" s="274">
        <v>19802</v>
      </c>
      <c r="E19" s="274">
        <v>16589</v>
      </c>
      <c r="F19" s="274">
        <v>15534</v>
      </c>
      <c r="G19" s="275">
        <v>19237</v>
      </c>
      <c r="H19" s="924"/>
      <c r="I19" s="924"/>
      <c r="J19" s="924"/>
      <c r="K19" s="924"/>
      <c r="L19" s="924"/>
    </row>
    <row r="20" spans="1:17" ht="18.75" customHeight="1">
      <c r="A20" s="917"/>
      <c r="B20" s="13" t="s">
        <v>112</v>
      </c>
      <c r="C20" s="613">
        <v>18126</v>
      </c>
      <c r="D20" s="276">
        <v>11852</v>
      </c>
      <c r="E20" s="276">
        <v>12675</v>
      </c>
      <c r="F20" s="276">
        <v>10339</v>
      </c>
      <c r="G20" s="276">
        <v>13397</v>
      </c>
      <c r="H20" s="924"/>
      <c r="I20" s="924"/>
      <c r="J20" s="924"/>
      <c r="K20" s="924"/>
      <c r="L20" s="924"/>
    </row>
    <row r="21" spans="1:17" ht="18.75" customHeight="1">
      <c r="A21" s="917"/>
      <c r="B21" s="614" t="s">
        <v>113</v>
      </c>
      <c r="C21" s="615">
        <v>8406</v>
      </c>
      <c r="D21" s="616">
        <v>4686</v>
      </c>
      <c r="E21" s="616">
        <v>2933</v>
      </c>
      <c r="F21" s="616">
        <v>2455</v>
      </c>
      <c r="G21" s="616">
        <v>2060</v>
      </c>
      <c r="H21" s="924"/>
      <c r="I21" s="924"/>
      <c r="J21" s="924"/>
      <c r="K21" s="924"/>
      <c r="L21" s="924"/>
    </row>
    <row r="22" spans="1:17" ht="15.6">
      <c r="A22" s="917"/>
    </row>
    <row r="23" spans="1:17" ht="15.75" customHeight="1">
      <c r="A23" s="917"/>
      <c r="B23" s="1429" t="s">
        <v>114</v>
      </c>
      <c r="C23" s="1429"/>
      <c r="D23" s="1429"/>
      <c r="E23" s="1429"/>
      <c r="F23" s="1429"/>
      <c r="G23" s="1429"/>
      <c r="H23" s="868"/>
      <c r="I23" s="868"/>
      <c r="J23" s="868"/>
      <c r="K23" s="868"/>
      <c r="L23" s="868"/>
      <c r="M23" s="868"/>
    </row>
    <row r="24" spans="1:17" ht="15.75" customHeight="1">
      <c r="A24" s="917"/>
      <c r="B24" s="1429" t="s">
        <v>115</v>
      </c>
      <c r="C24" s="1429"/>
      <c r="D24" s="1429"/>
      <c r="E24" s="1429"/>
      <c r="F24" s="1429"/>
      <c r="G24" s="1429"/>
      <c r="H24" s="925"/>
      <c r="I24" s="925"/>
      <c r="J24" s="925"/>
      <c r="K24" s="925"/>
      <c r="L24" s="925"/>
      <c r="M24" s="925"/>
    </row>
    <row r="25" spans="1:17" ht="15.75" customHeight="1">
      <c r="A25" s="926"/>
      <c r="B25" s="1429" t="s">
        <v>116</v>
      </c>
      <c r="C25" s="1429"/>
      <c r="D25" s="1429"/>
      <c r="E25" s="1429"/>
      <c r="F25" s="1429"/>
      <c r="G25" s="1429"/>
      <c r="H25" s="868"/>
      <c r="I25" s="868"/>
      <c r="J25" s="868"/>
      <c r="K25" s="868"/>
      <c r="L25" s="868"/>
      <c r="M25" s="868"/>
    </row>
    <row r="26" spans="1:17" ht="15.6">
      <c r="A26" s="926"/>
      <c r="B26" s="1429" t="s">
        <v>117</v>
      </c>
      <c r="C26" s="1429"/>
      <c r="D26" s="1429"/>
      <c r="E26" s="1429"/>
      <c r="F26" s="1429"/>
      <c r="G26" s="1429"/>
      <c r="H26" s="868"/>
      <c r="I26" s="868"/>
      <c r="J26" s="868"/>
      <c r="K26" s="868"/>
      <c r="L26" s="868"/>
      <c r="M26" s="868"/>
    </row>
    <row r="27" spans="1:17" ht="21.75" customHeight="1">
      <c r="A27" s="917"/>
      <c r="B27" s="1429" t="s">
        <v>118</v>
      </c>
      <c r="C27" s="1429"/>
      <c r="D27" s="1429"/>
      <c r="E27" s="1429"/>
      <c r="F27" s="1429"/>
      <c r="G27" s="1429"/>
      <c r="H27" s="868"/>
      <c r="I27" s="868"/>
      <c r="J27" s="868"/>
      <c r="K27" s="868"/>
      <c r="L27" s="868"/>
      <c r="M27" s="868"/>
    </row>
    <row r="28" spans="1:17" ht="15.75" customHeight="1">
      <c r="A28" s="917"/>
      <c r="B28" s="1134" t="s">
        <v>119</v>
      </c>
      <c r="H28" s="868"/>
      <c r="I28" s="868"/>
      <c r="J28" s="868"/>
      <c r="K28" s="868"/>
      <c r="L28" s="868"/>
      <c r="M28" s="868"/>
    </row>
    <row r="29" spans="1:17" ht="15.75" customHeight="1">
      <c r="A29" s="917"/>
      <c r="B29" s="1429" t="s">
        <v>120</v>
      </c>
      <c r="C29" s="1429"/>
      <c r="D29" s="1429"/>
      <c r="E29" s="1429"/>
      <c r="F29" s="1429"/>
      <c r="G29" s="1429"/>
    </row>
    <row r="30" spans="1:17" ht="31.5" customHeight="1">
      <c r="A30" s="917"/>
      <c r="B30" s="1429" t="s">
        <v>121</v>
      </c>
      <c r="C30" s="1429"/>
      <c r="D30" s="1429"/>
      <c r="E30" s="1429"/>
      <c r="F30" s="1429"/>
      <c r="G30" s="1429"/>
      <c r="H30" s="1429"/>
    </row>
    <row r="31" spans="1:17" ht="18" customHeight="1">
      <c r="B31" s="1429" t="s">
        <v>122</v>
      </c>
      <c r="C31" s="1429"/>
      <c r="D31" s="1429"/>
      <c r="E31" s="1429"/>
      <c r="F31" s="1429"/>
      <c r="G31" s="1429"/>
    </row>
    <row r="32" spans="1:17" ht="15.6">
      <c r="B32" s="1134" t="s">
        <v>123</v>
      </c>
    </row>
    <row r="33" spans="2:7" ht="18" customHeight="1">
      <c r="B33" s="1429" t="s">
        <v>124</v>
      </c>
      <c r="C33" s="1429"/>
      <c r="D33" s="1429"/>
      <c r="E33" s="1429"/>
      <c r="F33" s="1429"/>
      <c r="G33" s="1429"/>
    </row>
    <row r="34" spans="2:7" ht="15.6">
      <c r="B34" s="1429" t="s">
        <v>125</v>
      </c>
      <c r="C34" s="1429"/>
      <c r="D34" s="1429"/>
      <c r="E34" s="1429"/>
      <c r="F34" s="1429"/>
      <c r="G34" s="1429"/>
    </row>
    <row r="35" spans="2:7" ht="15.6"/>
    <row r="36" spans="2:7" ht="15.6"/>
  </sheetData>
  <sheetProtection algorithmName="SHA-512" hashValue="XT/GPqvTIw03dxSHF1JbkvtBj7P6GpW7pXeIp3qTl78Ms36lOR19Rze98DsryN/c5r41vGJi2aziQVmEg7Qg0A==" saltValue="1hceKWDrDt+C1NaUlvvQpQ==" spinCount="100000" sheet="1" objects="1" scenarios="1"/>
  <mergeCells count="11">
    <mergeCell ref="B27:G27"/>
    <mergeCell ref="B2:G2"/>
    <mergeCell ref="B23:G23"/>
    <mergeCell ref="B24:G24"/>
    <mergeCell ref="B25:G25"/>
    <mergeCell ref="B26:G26"/>
    <mergeCell ref="B29:G29"/>
    <mergeCell ref="B30:H30"/>
    <mergeCell ref="B31:G31"/>
    <mergeCell ref="B33:G33"/>
    <mergeCell ref="B34:G34"/>
  </mergeCells>
  <hyperlinks>
    <hyperlink ref="A2" location="Summary!A1" display=" " xr:uid="{8972E79C-FA22-42CA-86FA-A0BB81F8C824}"/>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AEA6-42C1-453B-8FB9-316C937E723F}">
  <sheetPr>
    <tabColor rgb="FF285AFF"/>
    <pageSetUpPr fitToPage="1"/>
  </sheetPr>
  <dimension ref="A2:G18"/>
  <sheetViews>
    <sheetView showGridLines="0" zoomScaleNormal="100" zoomScaleSheetLayoutView="100" zoomScalePageLayoutView="220" workbookViewId="0"/>
  </sheetViews>
  <sheetFormatPr baseColWidth="10" defaultColWidth="11.5" defaultRowHeight="20.100000000000001" customHeight="1"/>
  <cols>
    <col min="1" max="1" width="5.69921875" style="859" customWidth="1"/>
    <col min="2" max="2" width="48.296875" style="859" customWidth="1"/>
    <col min="3" max="7" width="12.796875" style="859" customWidth="1"/>
    <col min="8" max="8" width="5.69921875" style="859" customWidth="1"/>
    <col min="9" max="12" width="11.5" style="859"/>
    <col min="13" max="13" width="10.796875" style="859" customWidth="1"/>
    <col min="14" max="14" width="11.5" style="859" customWidth="1"/>
    <col min="15" max="16384" width="11.5" style="859"/>
  </cols>
  <sheetData>
    <row r="2" spans="1:7" ht="20.100000000000001" customHeight="1">
      <c r="A2" s="860" t="s">
        <v>91</v>
      </c>
      <c r="B2" s="818" t="s">
        <v>376</v>
      </c>
      <c r="C2" s="818"/>
      <c r="D2" s="818"/>
      <c r="E2" s="19"/>
      <c r="F2" s="19"/>
      <c r="G2" s="19"/>
    </row>
    <row r="4" spans="1:7" ht="20.100000000000001" customHeight="1">
      <c r="B4" s="56" t="s">
        <v>146</v>
      </c>
      <c r="C4" s="1160" t="s">
        <v>94</v>
      </c>
      <c r="D4" s="1161">
        <v>2022</v>
      </c>
      <c r="E4" s="1161">
        <v>2021</v>
      </c>
      <c r="F4" s="1161">
        <v>2020</v>
      </c>
      <c r="G4" s="1161">
        <v>2019</v>
      </c>
    </row>
    <row r="5" spans="1:7" ht="20.100000000000001" customHeight="1">
      <c r="B5" s="597" t="s">
        <v>134</v>
      </c>
      <c r="C5" s="1162"/>
      <c r="D5" s="598"/>
      <c r="E5" s="598"/>
      <c r="F5" s="598"/>
      <c r="G5" s="598"/>
    </row>
    <row r="6" spans="1:7" ht="20.100000000000001" customHeight="1">
      <c r="B6" s="20" t="s">
        <v>140</v>
      </c>
      <c r="C6" s="70">
        <v>63870</v>
      </c>
      <c r="D6" s="142">
        <v>65784</v>
      </c>
      <c r="E6" s="142">
        <v>71675</v>
      </c>
      <c r="F6" s="142">
        <v>78928</v>
      </c>
      <c r="G6" s="142">
        <v>88844</v>
      </c>
    </row>
    <row r="7" spans="1:7" ht="20.100000000000001" customHeight="1">
      <c r="B7" s="20" t="s">
        <v>198</v>
      </c>
      <c r="C7" s="141">
        <v>36048</v>
      </c>
      <c r="D7" s="142">
        <v>33671</v>
      </c>
      <c r="E7" s="142">
        <v>46654</v>
      </c>
      <c r="F7" s="142"/>
      <c r="G7" s="142"/>
    </row>
    <row r="8" spans="1:7" ht="20.100000000000001" customHeight="1">
      <c r="B8" s="20" t="s">
        <v>199</v>
      </c>
      <c r="C8" s="70">
        <v>21511</v>
      </c>
      <c r="D8" s="142">
        <v>16225</v>
      </c>
      <c r="E8" s="142">
        <v>9324</v>
      </c>
      <c r="F8" s="142"/>
      <c r="G8" s="142"/>
    </row>
    <row r="9" spans="1:7" ht="20.100000000000001" customHeight="1">
      <c r="B9" s="20" t="s">
        <v>200</v>
      </c>
      <c r="C9" s="70"/>
      <c r="D9" s="142">
        <v>49896</v>
      </c>
      <c r="E9" s="142">
        <v>55978</v>
      </c>
      <c r="F9" s="142">
        <v>45611</v>
      </c>
      <c r="G9" s="142">
        <v>41549</v>
      </c>
    </row>
    <row r="10" spans="1:7" ht="20.100000000000001" customHeight="1">
      <c r="B10" s="20" t="s">
        <v>201</v>
      </c>
      <c r="C10" s="70">
        <v>6043</v>
      </c>
      <c r="D10" s="142">
        <v>7438</v>
      </c>
      <c r="E10" s="142">
        <v>8069</v>
      </c>
      <c r="F10" s="142">
        <v>11375</v>
      </c>
      <c r="G10" s="142">
        <v>12228</v>
      </c>
    </row>
    <row r="11" spans="1:7" ht="20.100000000000001" customHeight="1">
      <c r="B11" s="20" t="s">
        <v>202</v>
      </c>
      <c r="C11" s="70">
        <v>7674</v>
      </c>
      <c r="D11" s="142">
        <v>7593</v>
      </c>
      <c r="E11" s="142">
        <v>8783</v>
      </c>
      <c r="F11" s="142">
        <v>8793</v>
      </c>
      <c r="G11" s="142">
        <v>8371</v>
      </c>
    </row>
    <row r="12" spans="1:7" ht="20.100000000000001" customHeight="1">
      <c r="B12" s="74" t="s">
        <v>203</v>
      </c>
      <c r="C12" s="459">
        <v>-2924</v>
      </c>
      <c r="D12" s="86">
        <v>-1900</v>
      </c>
      <c r="E12" s="86">
        <v>-2692</v>
      </c>
      <c r="F12" s="86">
        <v>-2090</v>
      </c>
      <c r="G12" s="86">
        <v>-2164</v>
      </c>
    </row>
    <row r="13" spans="1:7" ht="20.100000000000001" customHeight="1">
      <c r="B13" s="369" t="s">
        <v>204</v>
      </c>
      <c r="C13" s="370">
        <v>132222</v>
      </c>
      <c r="D13" s="371">
        <v>128811</v>
      </c>
      <c r="E13" s="371">
        <v>141813</v>
      </c>
      <c r="F13" s="371">
        <v>142617</v>
      </c>
      <c r="G13" s="371">
        <v>148828</v>
      </c>
    </row>
    <row r="14" spans="1:7" ht="20.100000000000001" customHeight="1">
      <c r="B14" s="111"/>
      <c r="C14" s="111"/>
      <c r="D14" s="111"/>
      <c r="E14" s="111"/>
      <c r="F14" s="111"/>
      <c r="G14" s="111"/>
    </row>
    <row r="15" spans="1:7" ht="20.100000000000001" customHeight="1">
      <c r="B15" s="868"/>
      <c r="C15" s="868"/>
      <c r="D15" s="1144"/>
      <c r="E15" s="1144"/>
      <c r="F15" s="868"/>
      <c r="G15" s="868"/>
    </row>
    <row r="18" spans="4:7" ht="20.100000000000001" customHeight="1">
      <c r="D18" s="924"/>
      <c r="E18" s="924"/>
      <c r="F18" s="924"/>
      <c r="G18" s="924"/>
    </row>
  </sheetData>
  <sheetProtection algorithmName="SHA-512" hashValue="8jeDwmFkiRMkt80mTR5M2OYbOzlj19B5Gx6vyS7wR3iYsccvZbIi3I9EQBvJfbqnTaVNe511n/BIXIYKOMmxlg==" saltValue="mpn6OQxaZlnsp9pa/gg7Ug==" spinCount="100000" sheet="1" objects="1" scenarios="1"/>
  <hyperlinks>
    <hyperlink ref="A2" location="Summary!A1" display=" " xr:uid="{D111680F-90EF-4B1A-B7BD-64D9924EE776}"/>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7D8FD-E63B-48ED-A590-C75887A7E678}">
  <sheetPr>
    <tabColor rgb="FF285AFF"/>
    <pageSetUpPr fitToPage="1"/>
  </sheetPr>
  <dimension ref="A2:H22"/>
  <sheetViews>
    <sheetView showGridLines="0" zoomScaleNormal="100" zoomScaleSheetLayoutView="100" zoomScalePageLayoutView="115"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11" width="11.5" style="859"/>
    <col min="12" max="12" width="10.796875" style="859" customWidth="1"/>
    <col min="13" max="13" width="11.5" style="859" customWidth="1"/>
    <col min="14" max="16384" width="11.5" style="859"/>
  </cols>
  <sheetData>
    <row r="2" spans="1:8" ht="20.100000000000001" customHeight="1">
      <c r="A2" s="860" t="s">
        <v>91</v>
      </c>
      <c r="B2" s="818" t="s">
        <v>377</v>
      </c>
      <c r="C2" s="818"/>
      <c r="D2" s="818"/>
      <c r="E2" s="19"/>
      <c r="F2" s="19"/>
      <c r="G2" s="19"/>
      <c r="H2" s="19"/>
    </row>
    <row r="3" spans="1:8" ht="20.100000000000001" customHeight="1">
      <c r="B3" s="829"/>
      <c r="C3" s="829"/>
      <c r="D3" s="829"/>
      <c r="E3" s="829"/>
      <c r="F3" s="829"/>
      <c r="G3" s="829"/>
    </row>
    <row r="4" spans="1:8" ht="20.100000000000001" customHeight="1">
      <c r="B4" s="56" t="s">
        <v>146</v>
      </c>
      <c r="C4" s="278" t="s">
        <v>94</v>
      </c>
      <c r="D4" s="1158">
        <v>2022</v>
      </c>
      <c r="E4" s="1158">
        <v>2021</v>
      </c>
      <c r="F4" s="1158">
        <v>2020</v>
      </c>
      <c r="G4" s="1158">
        <v>2019</v>
      </c>
    </row>
    <row r="5" spans="1:8" ht="20.100000000000001" customHeight="1">
      <c r="B5" s="597" t="s">
        <v>134</v>
      </c>
      <c r="C5" s="1162"/>
      <c r="D5" s="598"/>
      <c r="E5" s="598"/>
      <c r="F5" s="598"/>
      <c r="G5" s="598"/>
    </row>
    <row r="6" spans="1:8" ht="20.100000000000001" customHeight="1">
      <c r="B6" s="15" t="s">
        <v>238</v>
      </c>
      <c r="C6" s="141">
        <v>181730</v>
      </c>
      <c r="D6" s="165">
        <v>175409</v>
      </c>
      <c r="E6" s="165">
        <v>179918</v>
      </c>
      <c r="F6" s="165">
        <v>181672</v>
      </c>
      <c r="G6" s="165">
        <v>187117</v>
      </c>
    </row>
    <row r="7" spans="1:8" ht="20.100000000000001" customHeight="1">
      <c r="B7" s="15" t="s">
        <v>378</v>
      </c>
      <c r="C7" s="141">
        <v>1724</v>
      </c>
      <c r="D7" s="142">
        <v>363</v>
      </c>
      <c r="E7" s="142">
        <v>338</v>
      </c>
      <c r="F7" s="142">
        <v>533</v>
      </c>
      <c r="G7" s="142">
        <v>794</v>
      </c>
    </row>
    <row r="8" spans="1:8" ht="20.100000000000001" customHeight="1">
      <c r="B8" s="20" t="s">
        <v>379</v>
      </c>
      <c r="C8" s="141">
        <v>-14482</v>
      </c>
      <c r="D8" s="142">
        <v>-10237</v>
      </c>
      <c r="E8" s="142">
        <v>-2558</v>
      </c>
      <c r="F8" s="142">
        <v>-3813</v>
      </c>
      <c r="G8" s="142">
        <v>-1510</v>
      </c>
    </row>
    <row r="9" spans="1:8" ht="20.100000000000001" customHeight="1">
      <c r="B9" s="161" t="s">
        <v>380</v>
      </c>
      <c r="C9" s="92">
        <v>-34938</v>
      </c>
      <c r="D9" s="86">
        <v>-34252</v>
      </c>
      <c r="E9" s="86">
        <v>-33845</v>
      </c>
      <c r="F9" s="86">
        <v>-35168</v>
      </c>
      <c r="G9" s="86">
        <v>-35972</v>
      </c>
    </row>
    <row r="10" spans="1:8" ht="20.100000000000001" customHeight="1">
      <c r="B10" s="369" t="s">
        <v>381</v>
      </c>
      <c r="C10" s="370">
        <v>134034</v>
      </c>
      <c r="D10" s="371">
        <v>131283</v>
      </c>
      <c r="E10" s="371">
        <v>143853</v>
      </c>
      <c r="F10" s="371">
        <v>143224</v>
      </c>
      <c r="G10" s="371">
        <v>150429</v>
      </c>
    </row>
    <row r="11" spans="1:8" ht="20.100000000000001" customHeight="1">
      <c r="E11" s="973"/>
      <c r="F11" s="973"/>
      <c r="G11" s="973"/>
    </row>
    <row r="12" spans="1:8" ht="14.1" customHeight="1"/>
    <row r="13" spans="1:8" ht="23.25" customHeight="1"/>
    <row r="14" spans="1:8" ht="20.100000000000001" customHeight="1">
      <c r="B14" s="959"/>
      <c r="C14" s="959"/>
      <c r="D14" s="959"/>
      <c r="E14" s="959"/>
      <c r="F14" s="959"/>
      <c r="G14" s="959"/>
      <c r="H14" s="959"/>
    </row>
    <row r="22" spans="2:7" ht="20.100000000000001" customHeight="1">
      <c r="B22" s="111"/>
      <c r="C22" s="111"/>
      <c r="D22" s="111"/>
      <c r="E22" s="111"/>
      <c r="F22" s="111"/>
      <c r="G22" s="111"/>
    </row>
  </sheetData>
  <sheetProtection algorithmName="SHA-512" hashValue="IJjkirHlmvMiAMyP3lFos800q/quRMG7LQa/4O37X3/JHHFKbSfvKSaznV7uqr6sphx0/gUu1SGtb654n2Nt+A==" saltValue="tTRrexQ0sGKhni7yiD68Gg==" spinCount="100000" sheet="1" objects="1" scenarios="1"/>
  <hyperlinks>
    <hyperlink ref="A2" location="Summary!A1" display=" " xr:uid="{BB21CC8D-1B20-4920-92FC-DBE3B1B6797A}"/>
  </hyperlinks>
  <pageMargins left="0.74803149606299213" right="0.74803149606299213" top="0.98425196850393704" bottom="0.98425196850393704" header="0.51181102362204722" footer="0.51181102362204722"/>
  <pageSetup paperSize="9" scale="84" orientation="landscape" r:id="rId1"/>
  <headerFooter>
    <oddFooter>&amp;L&amp;1#&amp;"Calibri"&amp;10&amp;K000000TOTAL Classification: Restricted Distribution TOTAL - All rights reserved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0E5B3-1B03-44FD-B663-C9D37E1FCAEA}">
  <sheetPr>
    <tabColor rgb="FF0D69FF"/>
    <pageSetUpPr fitToPage="1"/>
  </sheetPr>
  <dimension ref="A2:I37"/>
  <sheetViews>
    <sheetView showGridLines="0" zoomScaleNormal="100" zoomScaleSheetLayoutView="100" zoomScalePageLayoutView="170"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9" width="11" style="859" customWidth="1"/>
    <col min="10" max="10" width="10.796875" style="859" customWidth="1"/>
    <col min="11" max="11" width="11" style="859" customWidth="1"/>
    <col min="12" max="16384" width="11.5" style="859"/>
  </cols>
  <sheetData>
    <row r="2" spans="1:9" ht="20.100000000000001" customHeight="1">
      <c r="A2" s="860" t="s">
        <v>91</v>
      </c>
      <c r="B2" s="818" t="s">
        <v>382</v>
      </c>
      <c r="C2" s="818"/>
      <c r="D2" s="818"/>
      <c r="E2" s="19"/>
      <c r="F2" s="19"/>
      <c r="G2" s="19"/>
    </row>
    <row r="4" spans="1:9" ht="20.100000000000001" customHeight="1">
      <c r="B4" s="704" t="s">
        <v>383</v>
      </c>
      <c r="C4" s="705">
        <v>2023</v>
      </c>
      <c r="D4" s="706">
        <v>2022</v>
      </c>
      <c r="E4" s="706">
        <v>2021</v>
      </c>
      <c r="F4" s="706">
        <v>2020</v>
      </c>
      <c r="G4" s="706">
        <v>2019</v>
      </c>
    </row>
    <row r="5" spans="1:9" ht="20.100000000000001" customHeight="1">
      <c r="B5" s="710" t="s">
        <v>140</v>
      </c>
      <c r="C5" s="711"/>
      <c r="D5" s="712"/>
      <c r="E5" s="712"/>
      <c r="F5" s="700"/>
      <c r="G5" s="700"/>
      <c r="H5" s="870"/>
      <c r="I5" s="870"/>
    </row>
    <row r="6" spans="1:9" ht="20.100000000000001" customHeight="1">
      <c r="B6" s="112" t="s">
        <v>384</v>
      </c>
      <c r="C6" s="141">
        <v>10942</v>
      </c>
      <c r="D6" s="142">
        <v>17479</v>
      </c>
      <c r="E6" s="142">
        <v>10439</v>
      </c>
      <c r="F6" s="142">
        <v>2363</v>
      </c>
      <c r="G6" s="142">
        <v>7509</v>
      </c>
      <c r="H6" s="870"/>
      <c r="I6" s="870"/>
    </row>
    <row r="7" spans="1:9" ht="20.100000000000001" customHeight="1">
      <c r="B7" s="113" t="s">
        <v>385</v>
      </c>
      <c r="C7" s="72">
        <v>64827</v>
      </c>
      <c r="D7" s="66">
        <v>68730</v>
      </c>
      <c r="E7" s="66">
        <v>75302</v>
      </c>
      <c r="F7" s="66">
        <v>83886</v>
      </c>
      <c r="G7" s="66">
        <v>89122</v>
      </c>
      <c r="H7" s="870"/>
      <c r="I7" s="870"/>
    </row>
    <row r="8" spans="1:9" ht="20.100000000000001" customHeight="1">
      <c r="B8" s="1163" t="s">
        <v>386</v>
      </c>
      <c r="C8" s="1164">
        <v>0.16878769648448949</v>
      </c>
      <c r="D8" s="1165">
        <v>0.25431398224938162</v>
      </c>
      <c r="E8" s="1165">
        <v>0.13862845608350377</v>
      </c>
      <c r="F8" s="1165">
        <v>2.8199999999999999E-2</v>
      </c>
      <c r="G8" s="1165">
        <v>8.4000000000000005E-2</v>
      </c>
      <c r="H8" s="870"/>
      <c r="I8" s="870"/>
    </row>
    <row r="9" spans="1:9" ht="20.100000000000001" customHeight="1">
      <c r="B9" s="701" t="s">
        <v>215</v>
      </c>
      <c r="C9" s="702"/>
      <c r="D9" s="703"/>
      <c r="E9" s="703"/>
      <c r="F9" s="703"/>
      <c r="G9" s="703"/>
      <c r="H9" s="870"/>
      <c r="I9" s="870"/>
    </row>
    <row r="10" spans="1:9" ht="20.100000000000001" customHeight="1">
      <c r="B10" s="112" t="s">
        <v>384</v>
      </c>
      <c r="C10" s="141">
        <v>6200</v>
      </c>
      <c r="D10" s="142">
        <v>11169</v>
      </c>
      <c r="E10" s="142">
        <v>5591</v>
      </c>
      <c r="F10" s="142"/>
      <c r="G10" s="142"/>
      <c r="H10" s="870"/>
      <c r="I10" s="870"/>
    </row>
    <row r="11" spans="1:9" ht="20.100000000000001" customHeight="1">
      <c r="B11" s="113" t="s">
        <v>385</v>
      </c>
      <c r="C11" s="72">
        <v>34860</v>
      </c>
      <c r="D11" s="66">
        <v>40163</v>
      </c>
      <c r="E11" s="66">
        <v>41264</v>
      </c>
      <c r="F11" s="66"/>
      <c r="G11" s="66"/>
      <c r="H11" s="870"/>
      <c r="I11" s="870"/>
    </row>
    <row r="12" spans="1:9" ht="20.100000000000001" customHeight="1">
      <c r="B12" s="1163" t="s">
        <v>386</v>
      </c>
      <c r="C12" s="1164">
        <v>0.1778542742398164</v>
      </c>
      <c r="D12" s="1165">
        <v>0.27800000000000002</v>
      </c>
      <c r="E12" s="1165">
        <v>0.13549340829778983</v>
      </c>
      <c r="F12" s="1165"/>
      <c r="G12" s="1165"/>
      <c r="H12" s="870"/>
      <c r="I12" s="870"/>
    </row>
    <row r="13" spans="1:9" ht="20.100000000000001" customHeight="1">
      <c r="B13" s="701" t="s">
        <v>142</v>
      </c>
      <c r="C13" s="702"/>
      <c r="D13" s="703"/>
      <c r="E13" s="703"/>
      <c r="F13" s="703"/>
      <c r="G13" s="703"/>
      <c r="H13" s="870"/>
      <c r="I13" s="870"/>
    </row>
    <row r="14" spans="1:9" ht="20.100000000000001" customHeight="1">
      <c r="B14" s="112" t="s">
        <v>384</v>
      </c>
      <c r="C14" s="141">
        <v>1853</v>
      </c>
      <c r="D14" s="142">
        <v>975</v>
      </c>
      <c r="E14" s="142">
        <v>652</v>
      </c>
      <c r="F14" s="142"/>
      <c r="G14" s="142"/>
      <c r="H14" s="870"/>
      <c r="I14" s="870"/>
    </row>
    <row r="15" spans="1:9" ht="20.100000000000001" customHeight="1">
      <c r="B15" s="113" t="s">
        <v>385</v>
      </c>
      <c r="C15" s="72">
        <v>18868</v>
      </c>
      <c r="D15" s="66">
        <v>12774</v>
      </c>
      <c r="E15" s="66">
        <v>9531</v>
      </c>
      <c r="F15" s="66"/>
      <c r="G15" s="66"/>
      <c r="H15" s="870"/>
      <c r="I15" s="870"/>
    </row>
    <row r="16" spans="1:9" ht="20.100000000000001" customHeight="1">
      <c r="B16" s="695" t="s">
        <v>386</v>
      </c>
      <c r="C16" s="696">
        <v>9.8208607165571338E-2</v>
      </c>
      <c r="D16" s="697">
        <v>7.5999999999999998E-2</v>
      </c>
      <c r="E16" s="697">
        <v>6.8408351694470682E-2</v>
      </c>
      <c r="F16" s="697"/>
      <c r="G16" s="697"/>
      <c r="H16" s="870"/>
      <c r="I16" s="870"/>
    </row>
    <row r="17" spans="2:9" ht="20.100000000000001" customHeight="1">
      <c r="B17" s="701" t="s">
        <v>200</v>
      </c>
      <c r="C17" s="702"/>
      <c r="D17" s="703"/>
      <c r="E17" s="703"/>
      <c r="F17" s="703"/>
      <c r="G17" s="703"/>
      <c r="H17" s="870"/>
      <c r="I17" s="870"/>
    </row>
    <row r="18" spans="2:9" ht="20.100000000000001" customHeight="1">
      <c r="B18" s="112" t="s">
        <v>384</v>
      </c>
      <c r="C18" s="141"/>
      <c r="D18" s="142">
        <v>12144</v>
      </c>
      <c r="E18" s="142">
        <v>6243</v>
      </c>
      <c r="F18" s="142">
        <v>1778</v>
      </c>
      <c r="G18" s="142">
        <v>2389</v>
      </c>
      <c r="H18" s="870"/>
      <c r="I18" s="870"/>
    </row>
    <row r="19" spans="2:9" ht="20.100000000000001" customHeight="1">
      <c r="B19" s="113" t="s">
        <v>385</v>
      </c>
      <c r="C19" s="72"/>
      <c r="D19" s="66">
        <v>52937</v>
      </c>
      <c r="E19" s="66">
        <v>50795</v>
      </c>
      <c r="F19" s="66">
        <v>43580</v>
      </c>
      <c r="G19" s="66">
        <v>38148</v>
      </c>
      <c r="H19" s="870"/>
      <c r="I19" s="870"/>
    </row>
    <row r="20" spans="2:9" ht="20.100000000000001" customHeight="1">
      <c r="B20" s="695" t="s">
        <v>386</v>
      </c>
      <c r="C20" s="696"/>
      <c r="D20" s="697">
        <v>0.22900000000000001</v>
      </c>
      <c r="E20" s="697">
        <v>0.123</v>
      </c>
      <c r="F20" s="697">
        <v>4.1000000000000002E-2</v>
      </c>
      <c r="G20" s="697">
        <v>6.3E-2</v>
      </c>
      <c r="H20" s="870"/>
      <c r="I20" s="870"/>
    </row>
    <row r="21" spans="2:9" ht="20.100000000000001" customHeight="1">
      <c r="B21" s="698" t="s">
        <v>201</v>
      </c>
      <c r="C21" s="699"/>
      <c r="D21" s="707"/>
      <c r="E21" s="707"/>
      <c r="F21" s="707"/>
      <c r="G21" s="707"/>
    </row>
    <row r="22" spans="2:9" ht="20.100000000000001" customHeight="1">
      <c r="B22" s="112" t="s">
        <v>384</v>
      </c>
      <c r="C22" s="141">
        <v>4654</v>
      </c>
      <c r="D22" s="142">
        <v>7302</v>
      </c>
      <c r="E22" s="142">
        <v>1909</v>
      </c>
      <c r="F22" s="142">
        <v>1039</v>
      </c>
      <c r="G22" s="142">
        <v>3003</v>
      </c>
    </row>
    <row r="23" spans="2:9" ht="20.100000000000001" customHeight="1">
      <c r="B23" s="113" t="s">
        <v>387</v>
      </c>
      <c r="C23" s="72">
        <v>6741</v>
      </c>
      <c r="D23" s="66">
        <v>7754</v>
      </c>
      <c r="E23" s="66">
        <v>9722</v>
      </c>
      <c r="F23" s="66">
        <v>11802</v>
      </c>
      <c r="G23" s="66">
        <v>11414</v>
      </c>
    </row>
    <row r="24" spans="2:9" ht="20.100000000000001" customHeight="1">
      <c r="B24" s="695" t="s">
        <v>386</v>
      </c>
      <c r="C24" s="696">
        <v>0.69040201750482122</v>
      </c>
      <c r="D24" s="697">
        <v>0.94182896943118788</v>
      </c>
      <c r="E24" s="697">
        <v>0.19635877391483234</v>
      </c>
      <c r="F24" s="697">
        <v>8.7999999999999995E-2</v>
      </c>
      <c r="G24" s="697">
        <v>0.26300000000000001</v>
      </c>
    </row>
    <row r="25" spans="2:9" ht="20.100000000000001" customHeight="1">
      <c r="B25" s="698" t="s">
        <v>202</v>
      </c>
      <c r="C25" s="699"/>
      <c r="D25" s="700"/>
      <c r="E25" s="700"/>
      <c r="F25" s="700"/>
      <c r="G25" s="700"/>
    </row>
    <row r="26" spans="2:9" ht="20.100000000000001" customHeight="1">
      <c r="B26" s="112" t="s">
        <v>384</v>
      </c>
      <c r="C26" s="141">
        <v>1458</v>
      </c>
      <c r="D26" s="142">
        <v>1550</v>
      </c>
      <c r="E26" s="142">
        <v>1618</v>
      </c>
      <c r="F26" s="142">
        <v>1224</v>
      </c>
      <c r="G26" s="142">
        <v>1653</v>
      </c>
    </row>
    <row r="27" spans="2:9" ht="20.100000000000001" customHeight="1">
      <c r="B27" s="113" t="s">
        <v>385</v>
      </c>
      <c r="C27" s="72">
        <v>7634</v>
      </c>
      <c r="D27" s="66">
        <v>8188</v>
      </c>
      <c r="E27" s="66">
        <v>8787.6</v>
      </c>
      <c r="F27" s="66">
        <v>8582</v>
      </c>
      <c r="G27" s="66">
        <v>7407</v>
      </c>
    </row>
    <row r="28" spans="2:9" ht="20.100000000000001" customHeight="1">
      <c r="B28" s="695" t="s">
        <v>386</v>
      </c>
      <c r="C28" s="696">
        <v>0.19098768666492008</v>
      </c>
      <c r="D28" s="697">
        <v>0.18930141670737666</v>
      </c>
      <c r="E28" s="697">
        <v>0.18412308252537665</v>
      </c>
      <c r="F28" s="697">
        <v>0.1426</v>
      </c>
      <c r="G28" s="697">
        <v>0.223</v>
      </c>
    </row>
    <row r="29" spans="2:9" ht="20.100000000000001" customHeight="1">
      <c r="B29" s="698" t="s">
        <v>203</v>
      </c>
      <c r="C29" s="699"/>
      <c r="D29" s="700"/>
      <c r="E29" s="700"/>
      <c r="F29" s="700"/>
      <c r="G29" s="700"/>
    </row>
    <row r="30" spans="2:9" ht="20.100000000000001" customHeight="1">
      <c r="B30" s="224" t="s">
        <v>384</v>
      </c>
      <c r="C30" s="92">
        <v>-423</v>
      </c>
      <c r="D30" s="86">
        <v>-263</v>
      </c>
      <c r="E30" s="86">
        <v>-443</v>
      </c>
      <c r="F30" s="86">
        <v>-598</v>
      </c>
      <c r="G30" s="86">
        <v>-481</v>
      </c>
    </row>
    <row r="31" spans="2:9" ht="20.100000000000001" customHeight="1">
      <c r="B31" s="708" t="s">
        <v>387</v>
      </c>
      <c r="C31" s="459">
        <v>-2412</v>
      </c>
      <c r="D31" s="709">
        <v>-2296</v>
      </c>
      <c r="E31" s="709">
        <v>-2391.4</v>
      </c>
      <c r="F31" s="709">
        <v>-2127</v>
      </c>
      <c r="G31" s="709">
        <v>-2417</v>
      </c>
    </row>
    <row r="32" spans="2:9" ht="20.100000000000001" customHeight="1">
      <c r="B32" s="710" t="s">
        <v>388</v>
      </c>
      <c r="C32" s="711"/>
      <c r="D32" s="712"/>
      <c r="E32" s="712"/>
      <c r="F32" s="712"/>
      <c r="G32" s="712"/>
    </row>
    <row r="33" spans="2:7" ht="20.100000000000001" customHeight="1">
      <c r="B33" s="112" t="s">
        <v>384</v>
      </c>
      <c r="C33" s="141">
        <v>24684</v>
      </c>
      <c r="D33" s="142">
        <v>38212</v>
      </c>
      <c r="E33" s="142">
        <v>19766</v>
      </c>
      <c r="F33" s="142">
        <v>5806</v>
      </c>
      <c r="G33" s="142">
        <v>14073</v>
      </c>
    </row>
    <row r="34" spans="2:7" ht="20.100000000000001" customHeight="1">
      <c r="B34" s="113" t="s">
        <v>387</v>
      </c>
      <c r="C34" s="72">
        <v>130518</v>
      </c>
      <c r="D34" s="66">
        <v>135312</v>
      </c>
      <c r="E34" s="66">
        <v>142215.20000000001</v>
      </c>
      <c r="F34" s="66">
        <v>145723</v>
      </c>
      <c r="G34" s="66">
        <v>143674</v>
      </c>
    </row>
    <row r="35" spans="2:7" ht="20.100000000000001" customHeight="1">
      <c r="B35" s="622" t="s">
        <v>386</v>
      </c>
      <c r="C35" s="364">
        <v>0.18912333930952052</v>
      </c>
      <c r="D35" s="365">
        <v>0.28199999999999997</v>
      </c>
      <c r="E35" s="365">
        <v>0.13900000000000001</v>
      </c>
      <c r="F35" s="365">
        <v>3.9800000000000002E-2</v>
      </c>
      <c r="G35" s="365">
        <v>9.8000000000000004E-2</v>
      </c>
    </row>
    <row r="36" spans="2:7" ht="16.5" customHeight="1"/>
    <row r="37" spans="2:7" s="868" customFormat="1" ht="29.25" customHeight="1">
      <c r="B37" s="1431" t="s">
        <v>389</v>
      </c>
      <c r="C37" s="1431"/>
      <c r="D37" s="1431"/>
      <c r="E37" s="1431"/>
      <c r="F37" s="1431"/>
      <c r="G37" s="1431"/>
    </row>
  </sheetData>
  <sheetProtection algorithmName="SHA-512" hashValue="p9Xv2H8uEpyuV754T73j5xqZO0IxiUDDwi8DaEC+8gZvqzVZ0sGktVADe93hpte7Pb5hdQin3A61B57/Bwa/ZA==" saltValue="hNUMSJ5vKvpf8njSTitZlA==" spinCount="100000" sheet="1" objects="1" scenarios="1"/>
  <mergeCells count="1">
    <mergeCell ref="B37:G37"/>
  </mergeCells>
  <hyperlinks>
    <hyperlink ref="A2" location="Summary!A1" display=" " xr:uid="{04F18334-CF81-436F-A6D3-26645A3E8EA4}"/>
  </hyperlinks>
  <pageMargins left="0.75000000000000011" right="0.75000000000000011" top="1" bottom="1" header="0.5" footer="0.5"/>
  <pageSetup paperSize="9" scale="56" orientation="portrait" r:id="rId1"/>
  <headerFooter>
    <oddFooter>&amp;L&amp;1#&amp;"Calibri"&amp;10&amp;K000000TOTAL Classification: Restricted Distribution TOTAL - All rights reserved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F9621-0331-42EE-BA71-C4200A17E53E}">
  <sheetPr>
    <tabColor rgb="FF285AFF"/>
    <pageSetUpPr fitToPage="1"/>
  </sheetPr>
  <dimension ref="A2:J48"/>
  <sheetViews>
    <sheetView showGridLines="0" zoomScaleNormal="100" zoomScaleSheetLayoutView="100" zoomScalePageLayoutView="130" workbookViewId="0"/>
  </sheetViews>
  <sheetFormatPr baseColWidth="10" defaultColWidth="11.5" defaultRowHeight="20.100000000000001" customHeight="1"/>
  <cols>
    <col min="1" max="1" width="5.69921875" style="859" customWidth="1"/>
    <col min="2" max="2" width="61.796875" style="859" customWidth="1"/>
    <col min="3" max="7" width="12.59765625" style="859" customWidth="1"/>
    <col min="8" max="8" width="12.09765625" style="859" customWidth="1"/>
    <col min="9" max="10" width="11" style="859" customWidth="1"/>
    <col min="11" max="12" width="11.5" style="859"/>
    <col min="13" max="13" width="10.796875" style="859" customWidth="1"/>
    <col min="14" max="14" width="11.5" style="859" customWidth="1"/>
    <col min="15" max="16384" width="11.5" style="859"/>
  </cols>
  <sheetData>
    <row r="2" spans="1:10" ht="20.100000000000001" customHeight="1">
      <c r="A2" s="860" t="s">
        <v>91</v>
      </c>
      <c r="B2" s="818" t="s">
        <v>390</v>
      </c>
      <c r="C2" s="818"/>
      <c r="D2" s="818"/>
      <c r="E2" s="19"/>
      <c r="F2" s="19"/>
      <c r="G2" s="19"/>
      <c r="H2" s="19"/>
      <c r="I2" s="19"/>
      <c r="J2" s="19"/>
    </row>
    <row r="3" spans="1:10" ht="20.100000000000001" customHeight="1">
      <c r="B3" s="829"/>
      <c r="C3" s="829"/>
      <c r="D3" s="829"/>
      <c r="E3" s="829"/>
      <c r="F3" s="829"/>
      <c r="G3" s="829"/>
    </row>
    <row r="4" spans="1:10" ht="20.100000000000001" customHeight="1">
      <c r="B4" s="596"/>
      <c r="C4" s="596"/>
      <c r="D4" s="596"/>
      <c r="E4" s="576"/>
      <c r="F4" s="576"/>
      <c r="G4" s="576"/>
    </row>
    <row r="5" spans="1:10" ht="20.100000000000001" customHeight="1">
      <c r="B5" s="597" t="s">
        <v>134</v>
      </c>
      <c r="C5" s="568" t="s">
        <v>94</v>
      </c>
      <c r="D5" s="598">
        <v>2022</v>
      </c>
      <c r="E5" s="598">
        <v>2021</v>
      </c>
      <c r="F5" s="598">
        <v>2020</v>
      </c>
      <c r="G5" s="598">
        <v>2019</v>
      </c>
    </row>
    <row r="6" spans="1:10" ht="20.100000000000001" customHeight="1">
      <c r="B6" s="11" t="s">
        <v>108</v>
      </c>
      <c r="C6" s="133"/>
      <c r="D6" s="135"/>
      <c r="E6" s="135"/>
      <c r="F6" s="135"/>
      <c r="G6" s="135"/>
    </row>
    <row r="7" spans="1:10" ht="20.100000000000001" customHeight="1">
      <c r="B7" s="20" t="s">
        <v>188</v>
      </c>
      <c r="C7" s="141">
        <v>21510</v>
      </c>
      <c r="D7" s="142">
        <v>21044</v>
      </c>
      <c r="E7" s="142">
        <v>16366</v>
      </c>
      <c r="F7" s="142">
        <v>-7336</v>
      </c>
      <c r="G7" s="142">
        <v>11438</v>
      </c>
    </row>
    <row r="8" spans="1:10" ht="20.100000000000001" customHeight="1">
      <c r="B8" s="20" t="s">
        <v>391</v>
      </c>
      <c r="C8" s="141">
        <v>13818</v>
      </c>
      <c r="D8" s="142">
        <v>13680</v>
      </c>
      <c r="E8" s="142">
        <v>14343</v>
      </c>
      <c r="F8" s="142">
        <v>22861</v>
      </c>
      <c r="G8" s="142">
        <v>16401</v>
      </c>
    </row>
    <row r="9" spans="1:10" ht="20.100000000000001" customHeight="1">
      <c r="B9" s="20" t="s">
        <v>392</v>
      </c>
      <c r="C9" s="141">
        <v>813</v>
      </c>
      <c r="D9" s="142">
        <v>4594</v>
      </c>
      <c r="E9" s="142">
        <v>962</v>
      </c>
      <c r="F9" s="142">
        <v>-1782</v>
      </c>
      <c r="G9" s="142">
        <v>-58</v>
      </c>
    </row>
    <row r="10" spans="1:10" ht="20.100000000000001" customHeight="1">
      <c r="B10" s="20" t="s">
        <v>393</v>
      </c>
      <c r="C10" s="141">
        <v>-3452</v>
      </c>
      <c r="D10" s="142">
        <v>369</v>
      </c>
      <c r="E10" s="142">
        <v>-454</v>
      </c>
      <c r="F10" s="142">
        <v>-909</v>
      </c>
      <c r="G10" s="142">
        <v>-614</v>
      </c>
    </row>
    <row r="11" spans="1:10" ht="20.100000000000001" customHeight="1">
      <c r="B11" s="20" t="s">
        <v>394</v>
      </c>
      <c r="C11" s="141">
        <v>649</v>
      </c>
      <c r="D11" s="142">
        <v>6057</v>
      </c>
      <c r="E11" s="142">
        <v>-667</v>
      </c>
      <c r="F11" s="142">
        <v>948</v>
      </c>
      <c r="G11" s="142">
        <v>-1083</v>
      </c>
    </row>
    <row r="12" spans="1:10" ht="20.100000000000001" customHeight="1">
      <c r="B12" s="20" t="s">
        <v>395</v>
      </c>
      <c r="C12" s="141">
        <v>6091</v>
      </c>
      <c r="D12" s="142">
        <v>1191</v>
      </c>
      <c r="E12" s="142">
        <v>-616</v>
      </c>
      <c r="F12" s="142">
        <v>1869</v>
      </c>
      <c r="G12" s="142">
        <v>-1718</v>
      </c>
    </row>
    <row r="13" spans="1:10" ht="20.100000000000001" customHeight="1">
      <c r="B13" s="68" t="s">
        <v>396</v>
      </c>
      <c r="C13" s="72">
        <v>1250</v>
      </c>
      <c r="D13" s="66">
        <v>432</v>
      </c>
      <c r="E13" s="66">
        <v>476</v>
      </c>
      <c r="F13" s="66">
        <v>-848</v>
      </c>
      <c r="G13" s="66">
        <v>319</v>
      </c>
    </row>
    <row r="14" spans="1:10" ht="20.100000000000001" customHeight="1">
      <c r="B14" s="592" t="s">
        <v>397</v>
      </c>
      <c r="C14" s="351">
        <v>40679</v>
      </c>
      <c r="D14" s="352">
        <v>47367</v>
      </c>
      <c r="E14" s="352">
        <v>30410</v>
      </c>
      <c r="F14" s="352">
        <v>14803</v>
      </c>
      <c r="G14" s="352">
        <v>24685</v>
      </c>
    </row>
    <row r="15" spans="1:10" ht="20.100000000000001" customHeight="1">
      <c r="B15" s="11" t="s">
        <v>398</v>
      </c>
      <c r="C15" s="307"/>
      <c r="D15" s="314"/>
      <c r="E15" s="314"/>
      <c r="F15" s="314"/>
      <c r="G15" s="314"/>
    </row>
    <row r="16" spans="1:10" ht="20.100000000000001" customHeight="1">
      <c r="B16" s="20" t="s">
        <v>399</v>
      </c>
      <c r="C16" s="141">
        <v>-17722</v>
      </c>
      <c r="D16" s="142">
        <v>-15690</v>
      </c>
      <c r="E16" s="142">
        <v>-12343</v>
      </c>
      <c r="F16" s="142">
        <v>-10764</v>
      </c>
      <c r="G16" s="142">
        <v>-11810</v>
      </c>
    </row>
    <row r="17" spans="2:7" ht="20.100000000000001" customHeight="1">
      <c r="B17" s="20" t="s">
        <v>400</v>
      </c>
      <c r="C17" s="141">
        <v>-1772</v>
      </c>
      <c r="D17" s="142">
        <v>-94</v>
      </c>
      <c r="E17" s="142">
        <v>-321</v>
      </c>
      <c r="F17" s="142">
        <v>-966</v>
      </c>
      <c r="G17" s="142">
        <v>-4748</v>
      </c>
    </row>
    <row r="18" spans="2:7" ht="20.100000000000001" customHeight="1">
      <c r="B18" s="20" t="s">
        <v>401</v>
      </c>
      <c r="C18" s="141">
        <v>-3477</v>
      </c>
      <c r="D18" s="142">
        <v>-3042</v>
      </c>
      <c r="E18" s="142">
        <v>-2678</v>
      </c>
      <c r="F18" s="142">
        <v>-2120</v>
      </c>
      <c r="G18" s="142">
        <v>-1618</v>
      </c>
    </row>
    <row r="19" spans="2:7" ht="20.100000000000001" customHeight="1">
      <c r="B19" s="68" t="s">
        <v>402</v>
      </c>
      <c r="C19" s="72">
        <v>-1889</v>
      </c>
      <c r="D19" s="66">
        <v>-976</v>
      </c>
      <c r="E19" s="66">
        <v>-1247</v>
      </c>
      <c r="F19" s="66">
        <v>-1684</v>
      </c>
      <c r="G19" s="66">
        <v>-1061</v>
      </c>
    </row>
    <row r="20" spans="2:7" ht="20.100000000000001" customHeight="1">
      <c r="B20" s="366" t="s">
        <v>403</v>
      </c>
      <c r="C20" s="635">
        <v>-24860</v>
      </c>
      <c r="D20" s="638">
        <v>-19802</v>
      </c>
      <c r="E20" s="638">
        <v>-16589</v>
      </c>
      <c r="F20" s="638">
        <v>-15534</v>
      </c>
      <c r="G20" s="638">
        <v>-19237</v>
      </c>
    </row>
    <row r="21" spans="2:7" ht="20.100000000000001" customHeight="1">
      <c r="B21" s="20" t="s">
        <v>404</v>
      </c>
      <c r="C21" s="141">
        <v>3789</v>
      </c>
      <c r="D21" s="142">
        <v>540</v>
      </c>
      <c r="E21" s="142">
        <v>770</v>
      </c>
      <c r="F21" s="142">
        <v>740</v>
      </c>
      <c r="G21" s="142">
        <v>527</v>
      </c>
    </row>
    <row r="22" spans="2:7" ht="20.100000000000001" customHeight="1">
      <c r="B22" s="20" t="s">
        <v>405</v>
      </c>
      <c r="C22" s="141">
        <v>3561</v>
      </c>
      <c r="D22" s="142">
        <v>835</v>
      </c>
      <c r="E22" s="142">
        <v>269</v>
      </c>
      <c r="F22" s="142">
        <v>282</v>
      </c>
      <c r="G22" s="142">
        <v>158</v>
      </c>
    </row>
    <row r="23" spans="2:7" ht="20.100000000000001" customHeight="1">
      <c r="B23" s="20" t="s">
        <v>406</v>
      </c>
      <c r="C23" s="141">
        <v>490</v>
      </c>
      <c r="D23" s="142">
        <v>577</v>
      </c>
      <c r="E23" s="142">
        <v>722</v>
      </c>
      <c r="F23" s="142">
        <v>578</v>
      </c>
      <c r="G23" s="142">
        <v>349</v>
      </c>
    </row>
    <row r="24" spans="2:7" s="919" customFormat="1" ht="20.100000000000001" customHeight="1">
      <c r="B24" s="68" t="s">
        <v>407</v>
      </c>
      <c r="C24" s="72">
        <v>566</v>
      </c>
      <c r="D24" s="66">
        <v>2734</v>
      </c>
      <c r="E24" s="66">
        <v>1172</v>
      </c>
      <c r="F24" s="66">
        <v>855</v>
      </c>
      <c r="G24" s="66">
        <v>1026</v>
      </c>
    </row>
    <row r="25" spans="2:7" ht="20.100000000000001" customHeight="1">
      <c r="B25" s="366" t="s">
        <v>408</v>
      </c>
      <c r="C25" s="635">
        <v>8406</v>
      </c>
      <c r="D25" s="638">
        <v>4686</v>
      </c>
      <c r="E25" s="638">
        <v>2933</v>
      </c>
      <c r="F25" s="638">
        <v>2455</v>
      </c>
      <c r="G25" s="638">
        <v>2060</v>
      </c>
    </row>
    <row r="26" spans="2:7" ht="20.100000000000001" customHeight="1">
      <c r="B26" s="592" t="s">
        <v>409</v>
      </c>
      <c r="C26" s="351">
        <v>-16454</v>
      </c>
      <c r="D26" s="352">
        <v>-15116</v>
      </c>
      <c r="E26" s="352">
        <v>-13656</v>
      </c>
      <c r="F26" s="352">
        <v>-13079</v>
      </c>
      <c r="G26" s="352">
        <v>-17177</v>
      </c>
    </row>
    <row r="27" spans="2:7" ht="20.100000000000001" customHeight="1">
      <c r="B27" s="11" t="s">
        <v>410</v>
      </c>
      <c r="C27" s="307"/>
      <c r="D27" s="314"/>
      <c r="E27" s="314"/>
      <c r="F27" s="314"/>
      <c r="G27" s="314"/>
    </row>
    <row r="28" spans="2:7" ht="20.100000000000001" customHeight="1">
      <c r="B28" s="20" t="s">
        <v>411</v>
      </c>
      <c r="C28" s="141"/>
      <c r="D28" s="142"/>
      <c r="E28" s="142"/>
      <c r="F28" s="142"/>
      <c r="G28" s="142"/>
    </row>
    <row r="29" spans="2:7" ht="20.100000000000001" customHeight="1">
      <c r="B29" s="20" t="s">
        <v>412</v>
      </c>
      <c r="C29" s="141">
        <v>383</v>
      </c>
      <c r="D29" s="142">
        <v>370</v>
      </c>
      <c r="E29" s="142">
        <v>381</v>
      </c>
      <c r="F29" s="142">
        <v>374</v>
      </c>
      <c r="G29" s="142">
        <v>452</v>
      </c>
    </row>
    <row r="30" spans="2:7" ht="20.100000000000001" customHeight="1">
      <c r="B30" s="20" t="s">
        <v>413</v>
      </c>
      <c r="C30" s="141">
        <v>-9167</v>
      </c>
      <c r="D30" s="142">
        <v>-7711</v>
      </c>
      <c r="E30" s="142">
        <v>-1823</v>
      </c>
      <c r="F30" s="142">
        <v>-611</v>
      </c>
      <c r="G30" s="142">
        <v>-2810</v>
      </c>
    </row>
    <row r="31" spans="2:7" ht="20.100000000000001" customHeight="1">
      <c r="B31" s="20" t="s">
        <v>414</v>
      </c>
      <c r="C31" s="141"/>
      <c r="D31" s="142"/>
      <c r="E31" s="142"/>
      <c r="F31" s="142"/>
      <c r="G31" s="142"/>
    </row>
    <row r="32" spans="2:7" ht="20.100000000000001" customHeight="1">
      <c r="B32" s="20" t="s">
        <v>415</v>
      </c>
      <c r="C32" s="141">
        <v>-7517</v>
      </c>
      <c r="D32" s="142">
        <v>-9986</v>
      </c>
      <c r="E32" s="142">
        <v>-8228</v>
      </c>
      <c r="F32" s="142">
        <v>-6688</v>
      </c>
      <c r="G32" s="142">
        <v>-6641</v>
      </c>
    </row>
    <row r="33" spans="2:9" ht="20.100000000000001" customHeight="1">
      <c r="B33" s="20" t="s">
        <v>416</v>
      </c>
      <c r="C33" s="141">
        <v>-311</v>
      </c>
      <c r="D33" s="142">
        <v>-536</v>
      </c>
      <c r="E33" s="142">
        <v>-124</v>
      </c>
      <c r="F33" s="142">
        <v>-184</v>
      </c>
      <c r="G33" s="142">
        <v>-115</v>
      </c>
    </row>
    <row r="34" spans="2:9" s="929" customFormat="1" ht="20.100000000000001" customHeight="1">
      <c r="B34" s="20" t="s">
        <v>353</v>
      </c>
      <c r="C34" s="141">
        <v>-1081</v>
      </c>
      <c r="D34" s="142" t="s">
        <v>417</v>
      </c>
      <c r="E34" s="142">
        <v>3248</v>
      </c>
      <c r="F34" s="142">
        <v>331</v>
      </c>
      <c r="G34" s="142" t="s">
        <v>156</v>
      </c>
    </row>
    <row r="35" spans="2:9" ht="20.100000000000001" customHeight="1">
      <c r="B35" s="20" t="s">
        <v>354</v>
      </c>
      <c r="C35" s="141">
        <v>-314</v>
      </c>
      <c r="D35" s="142">
        <v>-339</v>
      </c>
      <c r="E35" s="142">
        <v>-313</v>
      </c>
      <c r="F35" s="142">
        <v>-315</v>
      </c>
      <c r="G35" s="142">
        <v>-371</v>
      </c>
    </row>
    <row r="36" spans="2:9" ht="20.100000000000001" customHeight="1">
      <c r="B36" s="20" t="s">
        <v>418</v>
      </c>
      <c r="C36" s="141">
        <v>-126</v>
      </c>
      <c r="D36" s="142">
        <v>-49</v>
      </c>
      <c r="E36" s="142">
        <v>652</v>
      </c>
      <c r="F36" s="142">
        <v>-204</v>
      </c>
      <c r="G36" s="142">
        <v>10</v>
      </c>
    </row>
    <row r="37" spans="2:9" ht="20.100000000000001" customHeight="1">
      <c r="B37" s="20" t="s">
        <v>419</v>
      </c>
      <c r="C37" s="141">
        <v>130</v>
      </c>
      <c r="D37" s="142">
        <v>1108</v>
      </c>
      <c r="E37" s="142">
        <v>-359</v>
      </c>
      <c r="F37" s="142">
        <v>15800</v>
      </c>
      <c r="G37" s="142">
        <v>8131</v>
      </c>
    </row>
    <row r="38" spans="2:9" ht="20.100000000000001" customHeight="1">
      <c r="B38" s="74" t="s">
        <v>420</v>
      </c>
      <c r="C38" s="92">
        <v>-14289</v>
      </c>
      <c r="D38" s="86">
        <v>-6073</v>
      </c>
      <c r="E38" s="86">
        <v>-10856</v>
      </c>
      <c r="F38" s="86">
        <v>-6501</v>
      </c>
      <c r="G38" s="86">
        <v>-5829</v>
      </c>
    </row>
    <row r="39" spans="2:9" ht="20.100000000000001" customHeight="1">
      <c r="B39" s="68" t="s">
        <v>421</v>
      </c>
      <c r="C39" s="72">
        <v>2562</v>
      </c>
      <c r="D39" s="66">
        <v>3944</v>
      </c>
      <c r="E39" s="66">
        <v>-8075</v>
      </c>
      <c r="F39" s="66">
        <v>-604</v>
      </c>
      <c r="G39" s="66">
        <v>-536</v>
      </c>
    </row>
    <row r="40" spans="2:9" ht="20.100000000000001" customHeight="1">
      <c r="B40" s="592" t="s">
        <v>422</v>
      </c>
      <c r="C40" s="351">
        <v>-29730</v>
      </c>
      <c r="D40" s="352">
        <v>-19272</v>
      </c>
      <c r="E40" s="352">
        <v>-25497</v>
      </c>
      <c r="F40" s="352">
        <v>1398</v>
      </c>
      <c r="G40" s="352">
        <v>-7709</v>
      </c>
    </row>
    <row r="41" spans="2:9" ht="20.100000000000001" customHeight="1">
      <c r="B41" s="366" t="s">
        <v>423</v>
      </c>
      <c r="C41" s="635">
        <v>-5505</v>
      </c>
      <c r="D41" s="638">
        <v>12979</v>
      </c>
      <c r="E41" s="638">
        <v>-8743</v>
      </c>
      <c r="F41" s="638">
        <v>3122</v>
      </c>
      <c r="G41" s="638">
        <v>-201</v>
      </c>
      <c r="I41" s="924"/>
    </row>
    <row r="42" spans="2:9" ht="20.100000000000001" customHeight="1">
      <c r="B42" s="115" t="s">
        <v>424</v>
      </c>
      <c r="C42" s="92">
        <v>-258</v>
      </c>
      <c r="D42" s="116">
        <v>-1295</v>
      </c>
      <c r="E42" s="116">
        <v>-1183</v>
      </c>
      <c r="F42" s="116">
        <v>794</v>
      </c>
      <c r="G42" s="116">
        <v>-354</v>
      </c>
    </row>
    <row r="43" spans="2:9" ht="20.100000000000001" customHeight="1">
      <c r="B43" s="117" t="s">
        <v>425</v>
      </c>
      <c r="C43" s="72">
        <v>33026</v>
      </c>
      <c r="D43" s="118">
        <v>21342</v>
      </c>
      <c r="E43" s="118">
        <v>31268</v>
      </c>
      <c r="F43" s="118">
        <v>27352</v>
      </c>
      <c r="G43" s="118">
        <v>27907</v>
      </c>
    </row>
    <row r="44" spans="2:9" ht="20.100000000000001" customHeight="1">
      <c r="B44" s="592" t="s">
        <v>426</v>
      </c>
      <c r="C44" s="351">
        <v>27263</v>
      </c>
      <c r="D44" s="352">
        <v>33026</v>
      </c>
      <c r="E44" s="352">
        <v>21342</v>
      </c>
      <c r="F44" s="352">
        <v>31268</v>
      </c>
      <c r="G44" s="352">
        <v>27352</v>
      </c>
    </row>
    <row r="47" spans="2:9" ht="14.1" customHeight="1">
      <c r="B47" s="868"/>
      <c r="C47" s="868"/>
      <c r="D47" s="868"/>
      <c r="E47" s="868"/>
      <c r="F47" s="868"/>
      <c r="G47" s="868"/>
    </row>
    <row r="48" spans="2:9" ht="46.5" customHeight="1"/>
  </sheetData>
  <sheetProtection algorithmName="SHA-512" hashValue="hS3aKfdKMDaOyyYKRAmGqX7UbkLRaA0NkHuykIyUg44OOtj0vIR9RG+bOrLnLiUkWQ5eDUPjXlApgaZLYQVveg==" saltValue="JAq+L5ABL67nJ0gJK2eYAQ==" spinCount="100000" sheet="1" objects="1" scenarios="1"/>
  <hyperlinks>
    <hyperlink ref="A2" location="Summary!A1" display=" " xr:uid="{31349A20-1B3F-4DFC-8CE1-38C1BFA43989}"/>
  </hyperlinks>
  <pageMargins left="0.74803149606299213" right="0.74803149606299213" top="0.98425196850393704" bottom="0.98425196850393704" header="0.51181102362204722" footer="0.51181102362204722"/>
  <pageSetup paperSize="9" scale="52" orientation="portrait" r:id="rId1"/>
  <headerFooter>
    <oddFooter>&amp;L&amp;1#&amp;"Calibri"&amp;10&amp;K000000TOTAL Classification: Restricted Distribution TOTAL - All rights reserved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597F-6625-4B5A-83B1-586DFAA73EF4}">
  <sheetPr>
    <tabColor rgb="FF285AFF"/>
    <pageSetUpPr fitToPage="1"/>
  </sheetPr>
  <dimension ref="A2:I33"/>
  <sheetViews>
    <sheetView showGridLines="0" zoomScaleNormal="100" zoomScaleSheetLayoutView="100" zoomScalePageLayoutView="150" workbookViewId="0"/>
  </sheetViews>
  <sheetFormatPr baseColWidth="10" defaultColWidth="11.5" defaultRowHeight="20.100000000000001" customHeight="1"/>
  <cols>
    <col min="1" max="1" width="5.69921875" style="859" customWidth="1"/>
    <col min="2" max="2" width="48.296875" style="859" customWidth="1"/>
    <col min="3" max="3" width="12.59765625" style="859" customWidth="1"/>
    <col min="4" max="7" width="12.296875" style="859" customWidth="1"/>
    <col min="8" max="8" width="5.69921875" style="859" customWidth="1"/>
    <col min="9" max="12" width="11" style="859" customWidth="1"/>
    <col min="13" max="13" width="10.796875" style="859" customWidth="1"/>
    <col min="14" max="14" width="11" style="859" customWidth="1"/>
    <col min="15" max="16384" width="11.5" style="859"/>
  </cols>
  <sheetData>
    <row r="2" spans="1:9" ht="20.100000000000001" customHeight="1">
      <c r="A2" s="860" t="s">
        <v>91</v>
      </c>
      <c r="B2" s="818" t="str">
        <f>UPPER("Cash flow from operating activities")</f>
        <v>CASH FLOW FROM OPERATING ACTIVITIES</v>
      </c>
      <c r="C2" s="818"/>
      <c r="D2" s="818"/>
      <c r="E2" s="19"/>
      <c r="F2" s="19"/>
      <c r="G2" s="19"/>
    </row>
    <row r="3" spans="1:9" ht="20.100000000000001" customHeight="1">
      <c r="B3" s="829"/>
      <c r="C3" s="829"/>
      <c r="D3" s="829"/>
      <c r="E3" s="829"/>
      <c r="F3" s="829"/>
      <c r="G3" s="829"/>
    </row>
    <row r="4" spans="1:9" ht="20.100000000000001" customHeight="1">
      <c r="B4" s="597" t="s">
        <v>134</v>
      </c>
      <c r="C4" s="568" t="s">
        <v>94</v>
      </c>
      <c r="D4" s="598">
        <v>2022</v>
      </c>
      <c r="E4" s="598">
        <v>2021</v>
      </c>
      <c r="F4" s="598">
        <v>2020</v>
      </c>
      <c r="G4" s="598">
        <v>2019</v>
      </c>
    </row>
    <row r="5" spans="1:9" ht="20.100000000000001" customHeight="1">
      <c r="B5" s="11" t="s">
        <v>427</v>
      </c>
      <c r="C5" s="312"/>
      <c r="D5" s="313"/>
      <c r="E5" s="313"/>
      <c r="F5" s="313"/>
      <c r="G5" s="313"/>
    </row>
    <row r="6" spans="1:9" ht="20.100000000000001" customHeight="1">
      <c r="B6" s="20" t="s">
        <v>140</v>
      </c>
      <c r="C6" s="325">
        <v>18531</v>
      </c>
      <c r="D6" s="326">
        <v>27654</v>
      </c>
      <c r="E6" s="326">
        <v>22009</v>
      </c>
      <c r="F6" s="326">
        <v>9922</v>
      </c>
      <c r="G6" s="326">
        <v>16917</v>
      </c>
    </row>
    <row r="7" spans="1:9" ht="20.100000000000001" customHeight="1">
      <c r="B7" s="20" t="s">
        <v>198</v>
      </c>
      <c r="C7" s="325">
        <v>8442</v>
      </c>
      <c r="D7" s="326">
        <v>9604</v>
      </c>
      <c r="E7" s="142">
        <v>-2765</v>
      </c>
      <c r="F7" s="326"/>
      <c r="G7" s="326"/>
      <c r="I7" s="929"/>
    </row>
    <row r="8" spans="1:9" ht="20.100000000000001" customHeight="1">
      <c r="B8" s="20" t="s">
        <v>199</v>
      </c>
      <c r="C8" s="325">
        <v>3573</v>
      </c>
      <c r="D8" s="326">
        <v>66</v>
      </c>
      <c r="E8" s="326">
        <v>3592</v>
      </c>
      <c r="F8" s="326"/>
      <c r="G8" s="326"/>
      <c r="I8" s="929"/>
    </row>
    <row r="9" spans="1:9" ht="20.100000000000001" customHeight="1">
      <c r="B9" s="20" t="s">
        <v>200</v>
      </c>
      <c r="C9" s="325"/>
      <c r="D9" s="326">
        <v>9670</v>
      </c>
      <c r="E9" s="326">
        <v>827</v>
      </c>
      <c r="F9" s="326">
        <v>2129</v>
      </c>
      <c r="G9" s="326">
        <v>3461</v>
      </c>
      <c r="I9" s="929"/>
    </row>
    <row r="10" spans="1:9" ht="20.100000000000001" customHeight="1">
      <c r="B10" s="20" t="s">
        <v>201</v>
      </c>
      <c r="C10" s="325">
        <v>7957</v>
      </c>
      <c r="D10" s="326">
        <v>8663</v>
      </c>
      <c r="E10" s="326">
        <v>6473</v>
      </c>
      <c r="F10" s="326">
        <v>2438</v>
      </c>
      <c r="G10" s="326">
        <v>3837</v>
      </c>
    </row>
    <row r="11" spans="1:9" ht="20.100000000000001" customHeight="1">
      <c r="B11" s="20" t="s">
        <v>202</v>
      </c>
      <c r="C11" s="325">
        <v>1957</v>
      </c>
      <c r="D11" s="326">
        <v>3124</v>
      </c>
      <c r="E11" s="326">
        <v>2333</v>
      </c>
      <c r="F11" s="326">
        <v>2101</v>
      </c>
      <c r="G11" s="326">
        <v>2604</v>
      </c>
    </row>
    <row r="12" spans="1:9" ht="20.100000000000001" customHeight="1">
      <c r="B12" s="68" t="s">
        <v>203</v>
      </c>
      <c r="C12" s="72">
        <v>219</v>
      </c>
      <c r="D12" s="66">
        <v>-1744</v>
      </c>
      <c r="E12" s="66">
        <v>-1232</v>
      </c>
      <c r="F12" s="66">
        <v>-1787</v>
      </c>
      <c r="G12" s="66">
        <v>-2134</v>
      </c>
      <c r="I12" s="973"/>
    </row>
    <row r="13" spans="1:9" ht="20.100000000000001" customHeight="1">
      <c r="B13" s="592" t="s">
        <v>204</v>
      </c>
      <c r="C13" s="367">
        <v>40679</v>
      </c>
      <c r="D13" s="368">
        <v>47367</v>
      </c>
      <c r="E13" s="368">
        <v>30410</v>
      </c>
      <c r="F13" s="368">
        <v>14803</v>
      </c>
      <c r="G13" s="368">
        <v>24685</v>
      </c>
      <c r="I13" s="973"/>
    </row>
    <row r="14" spans="1:9" ht="20.100000000000001" customHeight="1">
      <c r="I14" s="973"/>
    </row>
    <row r="15" spans="1:9" ht="20.100000000000001" customHeight="1">
      <c r="B15" s="1431"/>
      <c r="C15" s="1431"/>
      <c r="D15" s="1431"/>
      <c r="E15" s="1431"/>
      <c r="F15" s="1431"/>
      <c r="G15" s="1431"/>
      <c r="H15" s="924"/>
      <c r="I15" s="973"/>
    </row>
    <row r="16" spans="1:9" ht="20.100000000000001" customHeight="1">
      <c r="C16" s="1166"/>
      <c r="D16" s="1166"/>
      <c r="E16" s="1166"/>
      <c r="F16" s="1166"/>
      <c r="G16" s="1166"/>
      <c r="I16" s="973"/>
    </row>
    <row r="17" spans="2:9" ht="20.100000000000001" customHeight="1">
      <c r="B17" s="868"/>
      <c r="C17" s="868"/>
      <c r="D17" s="868"/>
      <c r="E17" s="868"/>
      <c r="F17" s="868"/>
      <c r="G17" s="868"/>
      <c r="I17" s="973"/>
    </row>
    <row r="18" spans="2:9" ht="20.100000000000001" customHeight="1">
      <c r="B18" s="868"/>
      <c r="C18" s="868"/>
      <c r="D18" s="868"/>
      <c r="E18" s="868"/>
      <c r="F18" s="868"/>
      <c r="G18" s="868"/>
      <c r="I18" s="973"/>
    </row>
    <row r="22" spans="2:9" ht="20.100000000000001" customHeight="1">
      <c r="F22" s="924"/>
      <c r="G22" s="924"/>
    </row>
    <row r="23" spans="2:9" ht="20.100000000000001" customHeight="1">
      <c r="F23" s="924"/>
      <c r="G23" s="924"/>
    </row>
    <row r="24" spans="2:9" ht="20.100000000000001" customHeight="1">
      <c r="F24" s="924"/>
      <c r="G24" s="924"/>
    </row>
    <row r="25" spans="2:9" ht="20.100000000000001" customHeight="1">
      <c r="F25" s="924"/>
      <c r="G25" s="924"/>
    </row>
    <row r="26" spans="2:9" ht="20.100000000000001" customHeight="1">
      <c r="F26" s="924"/>
      <c r="G26" s="924"/>
    </row>
    <row r="29" spans="2:9" ht="20.100000000000001" customHeight="1">
      <c r="F29" s="924"/>
      <c r="G29" s="924"/>
    </row>
    <row r="30" spans="2:9" ht="20.100000000000001" customHeight="1">
      <c r="F30" s="924"/>
      <c r="G30" s="924"/>
    </row>
    <row r="31" spans="2:9" ht="20.100000000000001" customHeight="1">
      <c r="F31" s="924"/>
      <c r="G31" s="924"/>
    </row>
    <row r="32" spans="2:9" ht="20.100000000000001" customHeight="1">
      <c r="F32" s="924"/>
      <c r="G32" s="924"/>
    </row>
    <row r="33" spans="6:7" ht="20.100000000000001" customHeight="1">
      <c r="F33" s="924"/>
      <c r="G33" s="924"/>
    </row>
  </sheetData>
  <sheetProtection algorithmName="SHA-512" hashValue="E4u794JpkD+5dwkuxf8VHl5BoNGurHSjtxZ7T02/Cm/q12WZ96AD6ccK65bZTwdeTg3ddoZxViaWczLCZmUYOQ==" saltValue="s20pH05x8fnM17rElD5QQA==" spinCount="100000" sheet="1" objects="1" scenarios="1"/>
  <mergeCells count="1">
    <mergeCell ref="B15:G15"/>
  </mergeCells>
  <hyperlinks>
    <hyperlink ref="A2" location="Summary!A1" display=" " xr:uid="{7D097C43-E27B-403C-AE16-424781BAC8E4}"/>
  </hyperlinks>
  <pageMargins left="0.75" right="0.75" top="1" bottom="1" header="0.5" footer="0.5"/>
  <pageSetup paperSize="9" scale="59" orientation="portrait" r:id="rId1"/>
  <headerFooter>
    <oddFooter>&amp;L&amp;1#&amp;"Calibri"&amp;10&amp;K000000TOTAL Classification: Restricted Distribution TOTAL - All rights reserved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7D969-30C8-4EB2-8355-C130763D6417}">
  <sheetPr>
    <tabColor rgb="FF285AFF"/>
    <pageSetUpPr fitToPage="1"/>
  </sheetPr>
  <dimension ref="A2:L26"/>
  <sheetViews>
    <sheetView showGridLines="0" zoomScaleNormal="100" zoomScaleSheetLayoutView="100" zoomScalePageLayoutView="186" workbookViewId="0"/>
  </sheetViews>
  <sheetFormatPr baseColWidth="10" defaultColWidth="11.5" defaultRowHeight="20.100000000000001" customHeight="1"/>
  <cols>
    <col min="1" max="1" width="5.69921875" style="859" customWidth="1"/>
    <col min="2" max="2" width="48.296875" style="859" customWidth="1"/>
    <col min="3" max="3" width="12.296875" style="859" customWidth="1"/>
    <col min="4" max="7" width="12.59765625" style="859" customWidth="1"/>
    <col min="8" max="8" width="5.69921875" style="859" customWidth="1"/>
    <col min="9" max="11" width="11" style="859" customWidth="1"/>
    <col min="12" max="12" width="10.796875" style="859" customWidth="1"/>
    <col min="13" max="13" width="11" style="859" customWidth="1"/>
    <col min="14" max="16384" width="11.5" style="859"/>
  </cols>
  <sheetData>
    <row r="2" spans="1:9" ht="20.100000000000001" customHeight="1">
      <c r="A2" s="860" t="s">
        <v>91</v>
      </c>
      <c r="B2" s="19" t="s">
        <v>428</v>
      </c>
      <c r="C2" s="19"/>
      <c r="D2" s="19"/>
      <c r="E2" s="19"/>
      <c r="F2" s="19"/>
      <c r="G2" s="19"/>
    </row>
    <row r="3" spans="1:9" ht="20.100000000000001" customHeight="1">
      <c r="B3" s="829"/>
      <c r="C3" s="829"/>
      <c r="D3" s="829"/>
      <c r="E3" s="829"/>
      <c r="F3" s="829"/>
      <c r="G3" s="829"/>
    </row>
    <row r="4" spans="1:9" ht="20.100000000000001" customHeight="1">
      <c r="B4" s="597" t="s">
        <v>134</v>
      </c>
      <c r="C4" s="568">
        <v>2023</v>
      </c>
      <c r="D4" s="598">
        <v>2022</v>
      </c>
      <c r="E4" s="598">
        <v>2021</v>
      </c>
      <c r="F4" s="598">
        <v>2020</v>
      </c>
      <c r="G4" s="598">
        <v>2019</v>
      </c>
    </row>
    <row r="5" spans="1:9" ht="20.100000000000001" customHeight="1">
      <c r="B5" s="11" t="s">
        <v>427</v>
      </c>
      <c r="C5" s="307"/>
      <c r="D5" s="177"/>
      <c r="E5" s="177"/>
      <c r="F5" s="177"/>
      <c r="G5" s="177"/>
    </row>
    <row r="6" spans="1:9" ht="20.100000000000001" customHeight="1">
      <c r="B6" s="20" t="s">
        <v>140</v>
      </c>
      <c r="C6" s="141">
        <v>12378</v>
      </c>
      <c r="D6" s="165">
        <v>10646</v>
      </c>
      <c r="E6" s="165">
        <v>7276</v>
      </c>
      <c r="F6" s="165">
        <v>6782</v>
      </c>
      <c r="G6" s="142">
        <v>8992</v>
      </c>
    </row>
    <row r="7" spans="1:9" ht="20.100000000000001" customHeight="1">
      <c r="B7" s="20" t="s">
        <v>198</v>
      </c>
      <c r="C7" s="141">
        <v>3410</v>
      </c>
      <c r="D7" s="165">
        <v>1249</v>
      </c>
      <c r="E7" s="165">
        <v>2351</v>
      </c>
      <c r="F7" s="165"/>
      <c r="G7" s="142"/>
      <c r="I7" s="929"/>
    </row>
    <row r="8" spans="1:9" ht="20.100000000000001" customHeight="1">
      <c r="B8" s="20" t="s">
        <v>199</v>
      </c>
      <c r="C8" s="141">
        <v>5497</v>
      </c>
      <c r="D8" s="165">
        <v>5226</v>
      </c>
      <c r="E8" s="165">
        <v>3990</v>
      </c>
      <c r="F8" s="165"/>
      <c r="G8" s="142"/>
    </row>
    <row r="9" spans="1:9" ht="20.100000000000001" customHeight="1">
      <c r="B9" s="20" t="s">
        <v>200</v>
      </c>
      <c r="C9" s="141"/>
      <c r="D9" s="165">
        <v>6475</v>
      </c>
      <c r="E9" s="165">
        <v>6341</v>
      </c>
      <c r="F9" s="165">
        <v>6230</v>
      </c>
      <c r="G9" s="142">
        <v>7053</v>
      </c>
    </row>
    <row r="10" spans="1:9" ht="20.100000000000001" customHeight="1">
      <c r="B10" s="20" t="s">
        <v>201</v>
      </c>
      <c r="C10" s="141">
        <v>2149</v>
      </c>
      <c r="D10" s="165">
        <v>1391</v>
      </c>
      <c r="E10" s="165">
        <v>1638</v>
      </c>
      <c r="F10" s="165">
        <v>1325</v>
      </c>
      <c r="G10" s="165">
        <v>1698</v>
      </c>
    </row>
    <row r="11" spans="1:9" ht="20.100000000000001" customHeight="1">
      <c r="B11" s="20" t="s">
        <v>202</v>
      </c>
      <c r="C11" s="141">
        <v>1273</v>
      </c>
      <c r="D11" s="165">
        <v>1186</v>
      </c>
      <c r="E11" s="165">
        <v>1242</v>
      </c>
      <c r="F11" s="165">
        <v>1052</v>
      </c>
      <c r="G11" s="165">
        <v>1374</v>
      </c>
    </row>
    <row r="12" spans="1:9" ht="20.100000000000001" customHeight="1">
      <c r="B12" s="68" t="s">
        <v>203</v>
      </c>
      <c r="C12" s="72">
        <v>153</v>
      </c>
      <c r="D12" s="67">
        <v>104</v>
      </c>
      <c r="E12" s="67">
        <v>92</v>
      </c>
      <c r="F12" s="67">
        <v>145</v>
      </c>
      <c r="G12" s="67">
        <v>120</v>
      </c>
    </row>
    <row r="13" spans="1:9" ht="20.100000000000001" customHeight="1">
      <c r="B13" s="369" t="s">
        <v>204</v>
      </c>
      <c r="C13" s="370">
        <v>24860</v>
      </c>
      <c r="D13" s="371">
        <v>19802</v>
      </c>
      <c r="E13" s="371">
        <v>16589</v>
      </c>
      <c r="F13" s="371">
        <v>15534</v>
      </c>
      <c r="G13" s="371">
        <v>19237</v>
      </c>
      <c r="H13" s="981"/>
    </row>
    <row r="14" spans="1:9" ht="20.100000000000001" customHeight="1">
      <c r="B14" s="11" t="s">
        <v>429</v>
      </c>
      <c r="C14" s="307"/>
      <c r="D14" s="165"/>
      <c r="E14" s="165"/>
      <c r="F14" s="165"/>
      <c r="G14" s="165"/>
    </row>
    <row r="15" spans="1:9" ht="20.100000000000001" customHeight="1">
      <c r="B15" s="20" t="s">
        <v>208</v>
      </c>
      <c r="C15" s="141">
        <v>4166</v>
      </c>
      <c r="D15" s="165">
        <v>1632</v>
      </c>
      <c r="E15" s="165">
        <v>2157</v>
      </c>
      <c r="F15" s="165">
        <v>2044</v>
      </c>
      <c r="G15" s="165">
        <v>1979</v>
      </c>
    </row>
    <row r="16" spans="1:9" ht="20.100000000000001" customHeight="1">
      <c r="B16" s="20" t="s">
        <v>209</v>
      </c>
      <c r="C16" s="141">
        <v>3757</v>
      </c>
      <c r="D16" s="165">
        <v>2743</v>
      </c>
      <c r="E16" s="165">
        <v>3027</v>
      </c>
      <c r="F16" s="165">
        <v>3165</v>
      </c>
      <c r="G16" s="165">
        <v>3201</v>
      </c>
    </row>
    <row r="17" spans="2:12" ht="20.100000000000001" customHeight="1">
      <c r="B17" s="20" t="s">
        <v>210</v>
      </c>
      <c r="C17" s="141">
        <v>3153</v>
      </c>
      <c r="D17" s="165">
        <v>5304</v>
      </c>
      <c r="E17" s="165">
        <v>1680</v>
      </c>
      <c r="F17" s="165">
        <v>899</v>
      </c>
      <c r="G17" s="165">
        <v>1748</v>
      </c>
    </row>
    <row r="18" spans="2:12" ht="20.100000000000001" customHeight="1">
      <c r="B18" s="20" t="s">
        <v>211</v>
      </c>
      <c r="C18" s="141">
        <v>4877</v>
      </c>
      <c r="D18" s="165">
        <v>3253</v>
      </c>
      <c r="E18" s="165">
        <v>3696</v>
      </c>
      <c r="F18" s="165">
        <v>3816</v>
      </c>
      <c r="G18" s="165">
        <v>7663</v>
      </c>
    </row>
    <row r="19" spans="2:12" ht="20.100000000000001" customHeight="1">
      <c r="B19" s="68" t="s">
        <v>212</v>
      </c>
      <c r="C19" s="72">
        <v>8907</v>
      </c>
      <c r="D19" s="67">
        <v>6870</v>
      </c>
      <c r="E19" s="67">
        <v>6029</v>
      </c>
      <c r="F19" s="67">
        <v>5610</v>
      </c>
      <c r="G19" s="67">
        <v>4646</v>
      </c>
    </row>
    <row r="20" spans="2:12" ht="20.100000000000001" customHeight="1">
      <c r="B20" s="369" t="s">
        <v>204</v>
      </c>
      <c r="C20" s="370">
        <v>24860</v>
      </c>
      <c r="D20" s="371">
        <v>19802</v>
      </c>
      <c r="E20" s="371">
        <v>16589</v>
      </c>
      <c r="F20" s="371">
        <v>15534</v>
      </c>
      <c r="G20" s="371">
        <v>19237</v>
      </c>
    </row>
    <row r="22" spans="2:12" ht="20.100000000000001" customHeight="1">
      <c r="B22" s="868" t="s">
        <v>430</v>
      </c>
      <c r="C22" s="868"/>
      <c r="D22" s="868"/>
      <c r="E22" s="868"/>
      <c r="F22" s="868"/>
      <c r="G22" s="868"/>
      <c r="J22" s="982"/>
    </row>
    <row r="23" spans="2:12" ht="20.100000000000001" customHeight="1">
      <c r="D23" s="924"/>
      <c r="E23" s="924"/>
      <c r="F23" s="924"/>
      <c r="G23" s="924"/>
    </row>
    <row r="24" spans="2:12" ht="20.100000000000001" customHeight="1">
      <c r="B24" s="829"/>
      <c r="C24" s="829"/>
      <c r="D24" s="829"/>
      <c r="E24" s="829"/>
      <c r="F24" s="829"/>
      <c r="G24" s="829"/>
    </row>
    <row r="26" spans="2:12" ht="20.100000000000001" customHeight="1">
      <c r="H26" s="829"/>
      <c r="I26" s="829"/>
      <c r="J26" s="829"/>
      <c r="K26" s="829"/>
      <c r="L26" s="829"/>
    </row>
  </sheetData>
  <sheetProtection algorithmName="SHA-512" hashValue="W8B1/z90O55t6DjLLuaLziFG9A6/qXq5INrYSQlRBDJ33BG49TLGtkeQ1Ab2EkhRG4X4qGAkMRyAi2BkUN78AA==" saltValue="PS0YFbduHkHqxJdcwDXurw==" spinCount="100000" sheet="1" objects="1" scenarios="1"/>
  <hyperlinks>
    <hyperlink ref="A2" location="Summary!A1" display=" " xr:uid="{D0726924-1389-481D-BEE9-6872E69555D4}"/>
  </hyperlinks>
  <pageMargins left="0.75000000000000011" right="0.75000000000000011" top="1" bottom="1" header="0.5" footer="0.5"/>
  <pageSetup paperSize="9" scale="52" orientation="portrait" r:id="rId1"/>
  <headerFooter>
    <oddFooter>&amp;L&amp;1#&amp;"Calibri"&amp;10&amp;K000000TOTAL Classification: Restricted Distribution TOTAL - All rights reserved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52C8-E33B-4BD8-B916-42E2B67DDDE8}">
  <sheetPr>
    <tabColor rgb="FF285AFF"/>
    <pageSetUpPr fitToPage="1"/>
  </sheetPr>
  <dimension ref="A2:K19"/>
  <sheetViews>
    <sheetView showGridLines="0" zoomScaleNormal="100" zoomScaleSheetLayoutView="100" zoomScalePageLayoutView="227" workbookViewId="0"/>
  </sheetViews>
  <sheetFormatPr baseColWidth="10" defaultColWidth="11.296875" defaultRowHeight="20.100000000000001" customHeight="1"/>
  <cols>
    <col min="1" max="1" width="5.69921875" style="859" customWidth="1"/>
    <col min="2" max="2" width="48.296875" style="859" customWidth="1"/>
    <col min="3" max="7" width="12.59765625" style="859" customWidth="1"/>
    <col min="8" max="8" width="5.69921875" style="859" customWidth="1"/>
    <col min="9" max="12" width="11" style="859" customWidth="1"/>
    <col min="13" max="13" width="10.796875" style="859" customWidth="1"/>
    <col min="14" max="14" width="11" style="859" customWidth="1"/>
    <col min="15" max="16384" width="11.296875" style="859"/>
  </cols>
  <sheetData>
    <row r="2" spans="1:7" ht="20.100000000000001" customHeight="1">
      <c r="A2" s="860" t="s">
        <v>91</v>
      </c>
      <c r="B2" s="19" t="s">
        <v>431</v>
      </c>
      <c r="C2" s="19"/>
      <c r="D2" s="19"/>
      <c r="E2" s="19"/>
      <c r="F2" s="19"/>
      <c r="G2" s="19"/>
    </row>
    <row r="3" spans="1:7" ht="20.100000000000001" customHeight="1">
      <c r="B3" s="829"/>
      <c r="C3" s="829"/>
      <c r="D3" s="829"/>
      <c r="E3" s="829"/>
      <c r="F3" s="829"/>
      <c r="G3" s="829"/>
    </row>
    <row r="4" spans="1:7" ht="20.100000000000001" customHeight="1">
      <c r="B4" s="597" t="s">
        <v>134</v>
      </c>
      <c r="C4" s="568" t="s">
        <v>94</v>
      </c>
      <c r="D4" s="598">
        <v>2022</v>
      </c>
      <c r="E4" s="598">
        <v>2021</v>
      </c>
      <c r="F4" s="598">
        <v>2020</v>
      </c>
      <c r="G4" s="598">
        <v>2019</v>
      </c>
    </row>
    <row r="5" spans="1:7" ht="20.100000000000001" customHeight="1">
      <c r="B5" s="20" t="s">
        <v>432</v>
      </c>
      <c r="C5" s="141">
        <v>10232</v>
      </c>
      <c r="D5" s="142">
        <v>7507</v>
      </c>
      <c r="E5" s="142">
        <v>6690</v>
      </c>
      <c r="F5" s="142">
        <v>5519</v>
      </c>
      <c r="G5" s="142">
        <v>8635</v>
      </c>
    </row>
    <row r="6" spans="1:7" ht="20.100000000000001" customHeight="1">
      <c r="B6" s="20" t="s">
        <v>198</v>
      </c>
      <c r="C6" s="327">
        <v>2063</v>
      </c>
      <c r="D6" s="177">
        <v>519</v>
      </c>
      <c r="E6" s="177">
        <v>2061</v>
      </c>
      <c r="F6" s="177"/>
      <c r="G6" s="177"/>
    </row>
    <row r="7" spans="1:7" ht="20.100000000000001" customHeight="1">
      <c r="B7" s="20" t="s">
        <v>199</v>
      </c>
      <c r="C7" s="141">
        <v>2582</v>
      </c>
      <c r="D7" s="142">
        <v>1385</v>
      </c>
      <c r="E7" s="142">
        <v>1280</v>
      </c>
      <c r="F7" s="142"/>
      <c r="G7" s="142"/>
    </row>
    <row r="8" spans="1:7" ht="20.100000000000001" customHeight="1">
      <c r="B8" s="20" t="s">
        <v>200</v>
      </c>
      <c r="C8" s="141"/>
      <c r="D8" s="142">
        <v>1904</v>
      </c>
      <c r="E8" s="142">
        <v>3341</v>
      </c>
      <c r="F8" s="142">
        <v>2720</v>
      </c>
      <c r="G8" s="142">
        <v>2259</v>
      </c>
    </row>
    <row r="9" spans="1:7" ht="20.100000000000001" customHeight="1">
      <c r="B9" s="20" t="s">
        <v>201</v>
      </c>
      <c r="C9" s="141">
        <v>2040</v>
      </c>
      <c r="D9" s="142">
        <v>1319</v>
      </c>
      <c r="E9" s="142">
        <v>1502</v>
      </c>
      <c r="F9" s="142">
        <v>1209</v>
      </c>
      <c r="G9" s="142">
        <v>1426</v>
      </c>
    </row>
    <row r="10" spans="1:7" ht="20.100000000000001" customHeight="1">
      <c r="B10" s="20" t="s">
        <v>202</v>
      </c>
      <c r="C10" s="141">
        <v>1065</v>
      </c>
      <c r="D10" s="142">
        <v>1035</v>
      </c>
      <c r="E10" s="142">
        <v>1074</v>
      </c>
      <c r="F10" s="142">
        <v>814</v>
      </c>
      <c r="G10" s="142">
        <v>969</v>
      </c>
    </row>
    <row r="11" spans="1:7" ht="20.100000000000001" customHeight="1">
      <c r="B11" s="68" t="s">
        <v>203</v>
      </c>
      <c r="C11" s="72">
        <v>144</v>
      </c>
      <c r="D11" s="66">
        <v>87</v>
      </c>
      <c r="E11" s="66">
        <v>68</v>
      </c>
      <c r="F11" s="66">
        <v>77</v>
      </c>
      <c r="G11" s="66">
        <v>108</v>
      </c>
    </row>
    <row r="12" spans="1:7" ht="20.100000000000001" customHeight="1">
      <c r="B12" s="369" t="s">
        <v>204</v>
      </c>
      <c r="C12" s="370">
        <v>18126</v>
      </c>
      <c r="D12" s="371">
        <v>11852</v>
      </c>
      <c r="E12" s="371">
        <v>12675</v>
      </c>
      <c r="F12" s="371">
        <v>10339</v>
      </c>
      <c r="G12" s="371">
        <v>13397</v>
      </c>
    </row>
    <row r="14" spans="1:7" ht="20.100000000000001" customHeight="1">
      <c r="B14" s="1431" t="s">
        <v>433</v>
      </c>
      <c r="C14" s="1431"/>
      <c r="D14" s="1431"/>
      <c r="E14" s="1431"/>
      <c r="F14" s="1431"/>
      <c r="G14" s="1431"/>
    </row>
    <row r="15" spans="1:7" ht="20.100000000000001" customHeight="1">
      <c r="A15" s="983"/>
      <c r="B15" s="1431"/>
      <c r="C15" s="1431"/>
      <c r="D15" s="1431"/>
      <c r="E15" s="1431"/>
      <c r="F15" s="1431"/>
      <c r="G15" s="1431"/>
    </row>
    <row r="16" spans="1:7" ht="20.100000000000001" customHeight="1">
      <c r="D16" s="924"/>
      <c r="E16" s="924"/>
      <c r="F16" s="924"/>
      <c r="G16" s="924"/>
    </row>
    <row r="19" spans="11:11" ht="20.100000000000001" customHeight="1">
      <c r="K19" s="982"/>
    </row>
  </sheetData>
  <sheetProtection algorithmName="SHA-512" hashValue="1RQxRkiOHHcKyEFjiw1fyuZMO0DvobzxuNU1DZRSbGhs3aFqv4uLidluHnGeVSwOwffO6+qkuWKCmLd4KfJsLA==" saltValue="8Km/knZjdS1Pr8HqjRhafA==" spinCount="100000" sheet="1" objects="1" scenarios="1"/>
  <mergeCells count="2">
    <mergeCell ref="B14:G14"/>
    <mergeCell ref="B15:G15"/>
  </mergeCells>
  <hyperlinks>
    <hyperlink ref="A2" location="Summary!A1" display=" " xr:uid="{83E82D8D-5E25-474F-8821-76101B968A6E}"/>
  </hyperlinks>
  <pageMargins left="0.75000000000000011" right="0.75000000000000011" top="1" bottom="1" header="0.5" footer="0.5"/>
  <pageSetup paperSize="9" scale="58" orientation="portrait" r:id="rId1"/>
  <headerFooter>
    <oddFooter>&amp;L&amp;1#&amp;"Calibri"&amp;10&amp;K000000TOTAL Classification: Restricted Distribution TOTAL - All rights reserved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F5425-8D26-4B1B-A8EE-E5E05ABFB0CE}">
  <sheetPr>
    <tabColor rgb="FF285AFF"/>
    <pageSetUpPr fitToPage="1"/>
  </sheetPr>
  <dimension ref="A2:G15"/>
  <sheetViews>
    <sheetView showGridLines="0" zoomScaleNormal="100" zoomScaleSheetLayoutView="100" zoomScalePageLayoutView="115" workbookViewId="0"/>
  </sheetViews>
  <sheetFormatPr baseColWidth="10" defaultColWidth="11.5" defaultRowHeight="20.100000000000001" customHeight="1"/>
  <cols>
    <col min="1" max="1" width="5.69921875" style="859" customWidth="1"/>
    <col min="2" max="2" width="48.296875" style="859" customWidth="1"/>
    <col min="3" max="4" width="12.296875" style="859" customWidth="1"/>
    <col min="5" max="7" width="12.59765625" style="859" customWidth="1"/>
    <col min="8" max="8" width="5.69921875" style="859" customWidth="1"/>
    <col min="9" max="12" width="11" style="859" customWidth="1"/>
    <col min="13" max="13" width="10.796875" style="859" customWidth="1"/>
    <col min="14" max="14" width="11" style="859" customWidth="1"/>
    <col min="15" max="16384" width="11.5" style="859"/>
  </cols>
  <sheetData>
    <row r="2" spans="1:7" ht="20.100000000000001" customHeight="1">
      <c r="A2" s="860" t="s">
        <v>91</v>
      </c>
      <c r="B2" s="818" t="s">
        <v>434</v>
      </c>
      <c r="C2" s="818"/>
      <c r="D2" s="818"/>
      <c r="E2" s="19"/>
      <c r="F2" s="19"/>
      <c r="G2" s="19"/>
    </row>
    <row r="3" spans="1:7" ht="20.100000000000001" customHeight="1">
      <c r="B3" s="829"/>
      <c r="C3" s="829"/>
      <c r="D3" s="829"/>
      <c r="E3" s="829"/>
      <c r="F3" s="829"/>
      <c r="G3" s="829"/>
    </row>
    <row r="4" spans="1:7" ht="20.100000000000001" customHeight="1">
      <c r="B4" s="597" t="s">
        <v>134</v>
      </c>
      <c r="C4" s="568">
        <v>2023</v>
      </c>
      <c r="D4" s="598">
        <v>2022</v>
      </c>
      <c r="E4" s="598">
        <v>2021</v>
      </c>
      <c r="F4" s="598">
        <v>2020</v>
      </c>
      <c r="G4" s="598">
        <v>2019</v>
      </c>
    </row>
    <row r="5" spans="1:7" ht="20.100000000000001" customHeight="1">
      <c r="B5" s="20" t="s">
        <v>140</v>
      </c>
      <c r="C5" s="141">
        <v>5118</v>
      </c>
      <c r="D5" s="208">
        <v>807</v>
      </c>
      <c r="E5" s="208">
        <v>894</v>
      </c>
      <c r="F5" s="208">
        <v>819</v>
      </c>
      <c r="G5" s="142">
        <v>368</v>
      </c>
    </row>
    <row r="6" spans="1:7" ht="20.100000000000001" customHeight="1">
      <c r="B6" s="20" t="s">
        <v>198</v>
      </c>
      <c r="C6" s="327">
        <v>290</v>
      </c>
      <c r="D6" s="177">
        <v>2301</v>
      </c>
      <c r="E6" s="177">
        <v>1059</v>
      </c>
      <c r="F6" s="177"/>
      <c r="G6" s="208"/>
    </row>
    <row r="7" spans="1:7" ht="20.100000000000001" customHeight="1">
      <c r="B7" s="20" t="s">
        <v>199</v>
      </c>
      <c r="C7" s="141">
        <v>661</v>
      </c>
      <c r="D7" s="208">
        <v>1126</v>
      </c>
      <c r="E7" s="208">
        <v>291</v>
      </c>
      <c r="F7" s="208"/>
      <c r="G7" s="142"/>
    </row>
    <row r="8" spans="1:7" ht="20.100000000000001" customHeight="1">
      <c r="B8" s="20" t="s">
        <v>200</v>
      </c>
      <c r="C8" s="141"/>
      <c r="D8" s="208">
        <v>3427</v>
      </c>
      <c r="E8" s="208">
        <v>1350</v>
      </c>
      <c r="F8" s="208">
        <v>1152</v>
      </c>
      <c r="G8" s="142">
        <v>1108</v>
      </c>
    </row>
    <row r="9" spans="1:7" ht="20.100000000000001" customHeight="1">
      <c r="B9" s="20" t="s">
        <v>201</v>
      </c>
      <c r="C9" s="141">
        <v>196</v>
      </c>
      <c r="D9" s="142">
        <v>214</v>
      </c>
      <c r="E9" s="142">
        <v>348</v>
      </c>
      <c r="F9" s="142">
        <v>149</v>
      </c>
      <c r="G9" s="142">
        <v>322</v>
      </c>
    </row>
    <row r="10" spans="1:7" ht="20.100000000000001" customHeight="1">
      <c r="B10" s="20" t="s">
        <v>202</v>
      </c>
      <c r="C10" s="141">
        <v>2132</v>
      </c>
      <c r="D10" s="142">
        <v>222</v>
      </c>
      <c r="E10" s="142">
        <v>319</v>
      </c>
      <c r="F10" s="142">
        <v>158</v>
      </c>
      <c r="G10" s="142">
        <v>249</v>
      </c>
    </row>
    <row r="11" spans="1:7" ht="20.100000000000001" customHeight="1">
      <c r="B11" s="68" t="s">
        <v>203</v>
      </c>
      <c r="C11" s="72">
        <v>9</v>
      </c>
      <c r="D11" s="66">
        <v>16</v>
      </c>
      <c r="E11" s="66">
        <v>22</v>
      </c>
      <c r="F11" s="66">
        <v>177</v>
      </c>
      <c r="G11" s="66">
        <v>13</v>
      </c>
    </row>
    <row r="12" spans="1:7" ht="20.100000000000001" customHeight="1">
      <c r="B12" s="369" t="s">
        <v>204</v>
      </c>
      <c r="C12" s="370">
        <v>8406</v>
      </c>
      <c r="D12" s="371">
        <v>4686</v>
      </c>
      <c r="E12" s="371">
        <v>2933</v>
      </c>
      <c r="F12" s="371">
        <v>2455</v>
      </c>
      <c r="G12" s="371">
        <v>2060</v>
      </c>
    </row>
    <row r="14" spans="1:7" ht="20.100000000000001" customHeight="1">
      <c r="B14" s="1431"/>
      <c r="C14" s="1431"/>
      <c r="D14" s="1431"/>
      <c r="E14" s="1431"/>
      <c r="F14" s="1431"/>
      <c r="G14" s="1431"/>
    </row>
    <row r="15" spans="1:7" ht="20.100000000000001" customHeight="1">
      <c r="D15" s="924"/>
      <c r="E15" s="924"/>
      <c r="F15" s="924"/>
      <c r="G15" s="924"/>
    </row>
  </sheetData>
  <sheetProtection algorithmName="SHA-512" hashValue="07F9zt/V+EsXafkNg9LZzj7VadWSvWpK32ArqbGtsexS+gVeYlzoG4n/Zcu4dNPy3F4aQ4crV4N+KzUdgzkvsg==" saltValue="BQNUxl2mu+kBLHWCE0J+rQ==" spinCount="100000" sheet="1" objects="1" scenarios="1"/>
  <mergeCells count="1">
    <mergeCell ref="B14:G14"/>
  </mergeCells>
  <hyperlinks>
    <hyperlink ref="A2" location="Summary!A1" display=" " xr:uid="{A3EF4801-7C55-4B5F-ACA3-630FD15872B8}"/>
  </hyperlinks>
  <pageMargins left="0.75000000000000011" right="0.75000000000000011" top="1" bottom="1" header="0.5" footer="0.5"/>
  <pageSetup paperSize="9" scale="56" orientation="portrait" r:id="rId1"/>
  <headerFooter>
    <oddFooter>&amp;L&amp;1#&amp;"Calibri"&amp;10&amp;K000000TOTAL Classification: Restricted Distribution TOTAL - All rights reserved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AA53-79E2-4EDA-BF1F-8F3F28D74CE1}">
  <sheetPr>
    <tabColor rgb="FF255AFF"/>
  </sheetPr>
  <dimension ref="A2:M39"/>
  <sheetViews>
    <sheetView showGridLines="0" workbookViewId="0"/>
  </sheetViews>
  <sheetFormatPr baseColWidth="10" defaultColWidth="11.5" defaultRowHeight="15.6"/>
  <cols>
    <col min="1" max="1" width="3.19921875" style="1167" customWidth="1"/>
    <col min="2" max="2" width="52" style="1167" customWidth="1"/>
    <col min="3" max="3" width="12.59765625" style="1167" customWidth="1"/>
    <col min="4" max="7" width="11.796875" style="1167" customWidth="1"/>
    <col min="8" max="8" width="5.69921875" style="859" customWidth="1"/>
    <col min="9" max="11" width="11.59765625" style="859" customWidth="1"/>
    <col min="12" max="16384" width="11.5" style="859"/>
  </cols>
  <sheetData>
    <row r="2" spans="1:11">
      <c r="B2" s="476" t="s">
        <v>435</v>
      </c>
      <c r="C2" s="476"/>
      <c r="D2" s="984"/>
      <c r="E2" s="476"/>
      <c r="F2" s="476"/>
      <c r="G2" s="476"/>
      <c r="H2" s="19"/>
      <c r="I2" s="19"/>
      <c r="J2" s="19"/>
      <c r="K2" s="19"/>
    </row>
    <row r="4" spans="1:11">
      <c r="B4" s="985"/>
      <c r="C4" s="986">
        <v>2023</v>
      </c>
      <c r="D4" s="986">
        <v>2022</v>
      </c>
      <c r="E4" s="986">
        <v>2021</v>
      </c>
      <c r="F4" s="986">
        <v>2020</v>
      </c>
      <c r="G4" s="987">
        <v>2019</v>
      </c>
    </row>
    <row r="5" spans="1:11">
      <c r="B5" s="988" t="s">
        <v>436</v>
      </c>
      <c r="C5" s="989">
        <v>2412251835</v>
      </c>
      <c r="D5" s="1168" t="s">
        <v>437</v>
      </c>
      <c r="E5" s="1168" t="s">
        <v>438</v>
      </c>
      <c r="F5" s="1168" t="s">
        <v>439</v>
      </c>
      <c r="G5" s="1168" t="s">
        <v>440</v>
      </c>
    </row>
    <row r="6" spans="1:11">
      <c r="B6" s="990" t="s">
        <v>441</v>
      </c>
      <c r="C6" s="989">
        <v>2433767578</v>
      </c>
      <c r="D6" s="1169" t="s">
        <v>442</v>
      </c>
      <c r="E6" s="1169" t="s">
        <v>443</v>
      </c>
      <c r="F6" s="1169" t="s">
        <v>444</v>
      </c>
      <c r="G6" s="1170" t="s">
        <v>445</v>
      </c>
    </row>
    <row r="7" spans="1:11">
      <c r="B7" s="988" t="s">
        <v>446</v>
      </c>
      <c r="C7" s="989">
        <v>2373251546</v>
      </c>
      <c r="D7" s="1170" t="s">
        <v>447</v>
      </c>
      <c r="E7" s="1170" t="s">
        <v>448</v>
      </c>
      <c r="F7" s="1170" t="s">
        <v>449</v>
      </c>
      <c r="G7" s="1170" t="s">
        <v>450</v>
      </c>
    </row>
    <row r="8" spans="1:11">
      <c r="B8" s="991" t="s">
        <v>265</v>
      </c>
      <c r="C8" s="992">
        <v>60543213</v>
      </c>
      <c r="D8" s="1171" t="s">
        <v>451</v>
      </c>
      <c r="E8" s="1171" t="s">
        <v>452</v>
      </c>
      <c r="F8" s="1171" t="s">
        <v>453</v>
      </c>
      <c r="G8" s="1171" t="s">
        <v>454</v>
      </c>
    </row>
    <row r="9" spans="1:11" s="919" customFormat="1">
      <c r="A9" s="1172"/>
      <c r="B9" s="993" t="s">
        <v>455</v>
      </c>
      <c r="C9" s="994"/>
      <c r="D9" s="1173"/>
      <c r="E9" s="1173"/>
      <c r="F9" s="1173"/>
      <c r="G9" s="1173"/>
    </row>
    <row r="10" spans="1:11">
      <c r="B10" s="988" t="s">
        <v>456</v>
      </c>
      <c r="C10" s="1174">
        <v>64.8</v>
      </c>
      <c r="D10" s="1175">
        <v>60.44</v>
      </c>
      <c r="E10" s="1176">
        <v>45.55</v>
      </c>
      <c r="F10" s="1176">
        <v>50.93</v>
      </c>
      <c r="G10" s="1176">
        <v>52.27</v>
      </c>
    </row>
    <row r="11" spans="1:11">
      <c r="B11" s="988" t="s">
        <v>457</v>
      </c>
      <c r="C11" s="1174">
        <v>50.55</v>
      </c>
      <c r="D11" s="1175">
        <v>43.6</v>
      </c>
      <c r="E11" s="1176">
        <v>33.909999999999997</v>
      </c>
      <c r="F11" s="1176">
        <v>21.12</v>
      </c>
      <c r="G11" s="1176">
        <v>42.65</v>
      </c>
    </row>
    <row r="12" spans="1:11">
      <c r="B12" s="991" t="s">
        <v>458</v>
      </c>
      <c r="C12" s="1177">
        <v>61.6</v>
      </c>
      <c r="D12" s="1178">
        <v>58.65</v>
      </c>
      <c r="E12" s="1178">
        <v>44.63</v>
      </c>
      <c r="F12" s="1178">
        <v>35.299999999999997</v>
      </c>
      <c r="G12" s="1178">
        <v>49.2</v>
      </c>
    </row>
    <row r="13" spans="1:11" s="919" customFormat="1">
      <c r="A13" s="1172"/>
      <c r="B13" s="993" t="s">
        <v>459</v>
      </c>
      <c r="C13" s="994"/>
      <c r="D13" s="1173"/>
      <c r="E13" s="1173"/>
      <c r="F13" s="1173"/>
      <c r="G13" s="1173"/>
    </row>
    <row r="14" spans="1:11">
      <c r="B14" s="988" t="s">
        <v>456</v>
      </c>
      <c r="C14" s="995">
        <v>69.63</v>
      </c>
      <c r="D14" s="1176">
        <v>64.02</v>
      </c>
      <c r="E14" s="1176">
        <v>52.564999999999998</v>
      </c>
      <c r="F14" s="1175">
        <v>56.911000000000001</v>
      </c>
      <c r="G14" s="1176">
        <v>58.82</v>
      </c>
      <c r="J14" s="919"/>
      <c r="K14" s="919"/>
    </row>
    <row r="15" spans="1:11">
      <c r="B15" s="988" t="s">
        <v>457</v>
      </c>
      <c r="C15" s="995">
        <v>54.94</v>
      </c>
      <c r="D15" s="1179">
        <v>44.61</v>
      </c>
      <c r="E15" s="1179">
        <v>40.33</v>
      </c>
      <c r="F15" s="1179">
        <v>22.13</v>
      </c>
      <c r="G15" s="1176">
        <v>47.7</v>
      </c>
    </row>
    <row r="16" spans="1:11">
      <c r="B16" s="991" t="s">
        <v>460</v>
      </c>
      <c r="C16" s="996">
        <v>67.38</v>
      </c>
      <c r="D16" s="1180">
        <v>62.08</v>
      </c>
      <c r="E16" s="1180">
        <v>49.46</v>
      </c>
      <c r="F16" s="1180">
        <v>41.91</v>
      </c>
      <c r="G16" s="1178">
        <v>55.3</v>
      </c>
    </row>
    <row r="17" spans="1:13" s="919" customFormat="1">
      <c r="A17" s="1172"/>
      <c r="B17" s="993" t="s">
        <v>461</v>
      </c>
      <c r="C17" s="994"/>
      <c r="D17" s="1173"/>
      <c r="E17" s="1173"/>
      <c r="F17" s="1173"/>
      <c r="G17" s="1173"/>
    </row>
    <row r="18" spans="1:13">
      <c r="B18" s="988" t="s">
        <v>462</v>
      </c>
      <c r="C18" s="997">
        <v>148.6</v>
      </c>
      <c r="D18" s="1179" t="s">
        <v>463</v>
      </c>
      <c r="E18" s="1179" t="s">
        <v>464</v>
      </c>
      <c r="F18" s="1179" t="s">
        <v>465</v>
      </c>
      <c r="G18" s="1179" t="s">
        <v>466</v>
      </c>
    </row>
    <row r="19" spans="1:13">
      <c r="B19" s="991" t="s">
        <v>467</v>
      </c>
      <c r="C19" s="998">
        <v>162.5</v>
      </c>
      <c r="D19" s="1180" t="s">
        <v>468</v>
      </c>
      <c r="E19" s="1180" t="s">
        <v>469</v>
      </c>
      <c r="F19" s="1180" t="s">
        <v>470</v>
      </c>
      <c r="G19" s="1180" t="s">
        <v>471</v>
      </c>
    </row>
    <row r="20" spans="1:13" s="919" customFormat="1">
      <c r="A20" s="1172"/>
      <c r="B20" s="993" t="s">
        <v>472</v>
      </c>
      <c r="C20" s="999"/>
      <c r="D20" s="1181"/>
      <c r="E20" s="1181"/>
      <c r="F20" s="1181"/>
      <c r="G20" s="1181"/>
      <c r="J20" s="859"/>
      <c r="K20" s="859"/>
      <c r="L20" s="859"/>
      <c r="M20" s="859"/>
    </row>
    <row r="21" spans="1:13">
      <c r="B21" s="988" t="s">
        <v>473</v>
      </c>
      <c r="C21" s="989">
        <v>4719337.5137254903</v>
      </c>
      <c r="D21" s="1170">
        <v>6952567.4357976653</v>
      </c>
      <c r="E21" s="1170">
        <v>6716595.496124031</v>
      </c>
      <c r="F21" s="1170">
        <v>8528721.3891050592</v>
      </c>
      <c r="G21" s="1170">
        <v>5655301.301960784</v>
      </c>
      <c r="H21" s="919"/>
      <c r="I21" s="919"/>
    </row>
    <row r="22" spans="1:13">
      <c r="B22" s="991" t="s">
        <v>474</v>
      </c>
      <c r="C22" s="1182">
        <v>1435869.952</v>
      </c>
      <c r="D22" s="1171">
        <v>2426646.7888446217</v>
      </c>
      <c r="E22" s="1171">
        <v>2155118.8333333335</v>
      </c>
      <c r="F22" s="1171">
        <v>2965225.2055335967</v>
      </c>
      <c r="G22" s="1171">
        <v>1771550.4007936509</v>
      </c>
      <c r="H22" s="919"/>
      <c r="I22" s="919"/>
    </row>
    <row r="23" spans="1:13">
      <c r="B23" s="1000" t="s">
        <v>475</v>
      </c>
      <c r="C23" s="1183">
        <v>9.4</v>
      </c>
      <c r="D23" s="1184" t="s">
        <v>476</v>
      </c>
      <c r="E23" s="1184" t="s">
        <v>477</v>
      </c>
      <c r="F23" s="1184" t="s">
        <v>478</v>
      </c>
      <c r="G23" s="1184" t="s">
        <v>479</v>
      </c>
      <c r="H23" s="919"/>
      <c r="I23" s="919"/>
    </row>
    <row r="24" spans="1:13">
      <c r="B24" s="988" t="s">
        <v>100</v>
      </c>
      <c r="C24" s="1185" t="s">
        <v>480</v>
      </c>
      <c r="D24" s="1186" t="s">
        <v>481</v>
      </c>
      <c r="E24" s="1186" t="s">
        <v>482</v>
      </c>
      <c r="F24" s="1186" t="s">
        <v>482</v>
      </c>
      <c r="G24" s="1186" t="s">
        <v>483</v>
      </c>
      <c r="H24" s="919"/>
      <c r="I24" s="919"/>
    </row>
    <row r="25" spans="1:13">
      <c r="B25" s="988" t="s">
        <v>484</v>
      </c>
      <c r="C25" s="1185" t="s">
        <v>485</v>
      </c>
      <c r="D25" s="1186" t="s">
        <v>486</v>
      </c>
      <c r="E25" s="1187">
        <v>2.93</v>
      </c>
      <c r="F25" s="1187">
        <v>3.12</v>
      </c>
      <c r="G25" s="1187">
        <v>2.97</v>
      </c>
      <c r="H25" s="919"/>
      <c r="I25" s="919"/>
    </row>
    <row r="26" spans="1:13">
      <c r="B26" s="988" t="s">
        <v>487</v>
      </c>
      <c r="C26" s="1001">
        <v>0.46</v>
      </c>
      <c r="D26" s="1188">
        <v>0.372</v>
      </c>
      <c r="E26" s="1188">
        <v>0.33</v>
      </c>
      <c r="F26" s="1188">
        <v>0.46</v>
      </c>
      <c r="G26" s="1188">
        <v>0.35</v>
      </c>
      <c r="H26" s="919"/>
      <c r="I26" s="919"/>
    </row>
    <row r="27" spans="1:13">
      <c r="B27" s="988" t="s">
        <v>488</v>
      </c>
      <c r="C27" s="1189">
        <v>7.1680851063829776</v>
      </c>
      <c r="D27" s="1190">
        <v>4.4533715925394546</v>
      </c>
      <c r="E27" s="1190">
        <v>7.4041916167664672</v>
      </c>
      <c r="F27" s="1190">
        <v>29.307692307692307</v>
      </c>
      <c r="G27" s="1190">
        <v>12.625570776255707</v>
      </c>
      <c r="H27" s="919"/>
      <c r="I27" s="919"/>
    </row>
    <row r="28" spans="1:13">
      <c r="B28" s="1002" t="s">
        <v>489</v>
      </c>
      <c r="C28" s="1003">
        <v>4.8863636363636359E-2</v>
      </c>
      <c r="D28" s="1191" t="s">
        <v>490</v>
      </c>
      <c r="E28" s="1191" t="s">
        <v>491</v>
      </c>
      <c r="F28" s="1191" t="s">
        <v>492</v>
      </c>
      <c r="G28" s="1191" t="s">
        <v>493</v>
      </c>
      <c r="H28" s="919"/>
      <c r="I28" s="919"/>
    </row>
    <row r="29" spans="1:13">
      <c r="C29" s="1192"/>
      <c r="D29" s="1192"/>
      <c r="E29" s="1192"/>
      <c r="F29" s="1192"/>
      <c r="G29" s="1192"/>
      <c r="H29" s="919"/>
      <c r="I29" s="919"/>
    </row>
    <row r="30" spans="1:13" ht="14.25" customHeight="1">
      <c r="B30" s="1134" t="s">
        <v>494</v>
      </c>
      <c r="C30" s="1134"/>
      <c r="D30" s="1134"/>
      <c r="E30" s="1134"/>
      <c r="F30" s="1134"/>
      <c r="G30" s="1134"/>
      <c r="H30" s="919"/>
      <c r="I30" s="919"/>
    </row>
    <row r="31" spans="1:13" ht="14.25" customHeight="1">
      <c r="B31" s="1429" t="s">
        <v>495</v>
      </c>
      <c r="C31" s="1429"/>
      <c r="D31" s="1429"/>
      <c r="E31" s="1429"/>
      <c r="F31" s="1429"/>
      <c r="G31" s="1429"/>
      <c r="H31" s="919"/>
      <c r="I31" s="919"/>
    </row>
    <row r="32" spans="1:13" ht="14.25" customHeight="1">
      <c r="B32" s="1429" t="s">
        <v>496</v>
      </c>
      <c r="C32" s="1429"/>
      <c r="D32" s="1429"/>
      <c r="E32" s="1429"/>
      <c r="F32" s="1429"/>
      <c r="G32" s="1429"/>
      <c r="H32" s="919"/>
      <c r="I32" s="919"/>
    </row>
    <row r="33" spans="2:9" ht="14.25" customHeight="1">
      <c r="B33" s="1429" t="s">
        <v>497</v>
      </c>
      <c r="C33" s="1429"/>
      <c r="D33" s="1429"/>
      <c r="E33" s="1429"/>
      <c r="F33" s="1429"/>
      <c r="G33" s="1429"/>
      <c r="H33" s="919"/>
      <c r="I33" s="919"/>
    </row>
    <row r="34" spans="2:9" ht="14.25" customHeight="1">
      <c r="B34" s="1429" t="s">
        <v>498</v>
      </c>
      <c r="C34" s="1429"/>
      <c r="D34" s="1429"/>
      <c r="E34" s="1429"/>
      <c r="F34" s="1429"/>
      <c r="G34" s="1429"/>
      <c r="H34" s="919"/>
      <c r="I34" s="919"/>
    </row>
    <row r="35" spans="2:9" ht="30.75" customHeight="1">
      <c r="B35" s="1429" t="s">
        <v>499</v>
      </c>
      <c r="C35" s="1429"/>
      <c r="D35" s="1429"/>
      <c r="E35" s="1429"/>
      <c r="F35" s="1429"/>
      <c r="G35" s="1429"/>
      <c r="H35" s="919"/>
      <c r="I35" s="919"/>
    </row>
    <row r="36" spans="2:9" ht="46.5" customHeight="1">
      <c r="B36" s="1460" t="s">
        <v>500</v>
      </c>
      <c r="C36" s="1460"/>
      <c r="D36" s="1460"/>
      <c r="E36" s="1460"/>
      <c r="F36" s="1460"/>
      <c r="G36" s="1460"/>
      <c r="H36" s="919"/>
      <c r="I36" s="919"/>
    </row>
    <row r="37" spans="2:9" ht="13.5" customHeight="1">
      <c r="B37" s="1134" t="s">
        <v>501</v>
      </c>
      <c r="C37" s="1134"/>
      <c r="D37" s="1134"/>
      <c r="E37" s="1134"/>
      <c r="F37" s="1134"/>
      <c r="G37" s="1134"/>
      <c r="H37" s="919"/>
      <c r="I37" s="919"/>
    </row>
    <row r="38" spans="2:9" ht="13.5" customHeight="1">
      <c r="B38" s="1134" t="s">
        <v>502</v>
      </c>
      <c r="C38" s="1134"/>
      <c r="D38" s="1134"/>
      <c r="E38" s="1134"/>
      <c r="F38" s="1134"/>
      <c r="G38" s="1134"/>
      <c r="H38" s="919"/>
      <c r="I38" s="919"/>
    </row>
    <row r="39" spans="2:9">
      <c r="H39" s="919"/>
      <c r="I39" s="919"/>
    </row>
  </sheetData>
  <sheetProtection algorithmName="SHA-512" hashValue="gl4GA/oh5EbxjBU8bk3tIZqMEXdFkldtvgcMlNwBjn/Pyq1v7MFYT1L6lty+PMNQGSrrgIWfi8hpc0F7dEBd+A==" saltValue="GPkph4Atf1JThIIVFywoBQ==" spinCount="100000" sheet="1" objects="1" scenarios="1"/>
  <mergeCells count="6">
    <mergeCell ref="B36:G36"/>
    <mergeCell ref="B31:G31"/>
    <mergeCell ref="B32:G32"/>
    <mergeCell ref="B33:G33"/>
    <mergeCell ref="B34:G34"/>
    <mergeCell ref="B35:G35"/>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E2B9A-DEF5-4F26-9350-4906239F9ADB}">
  <sheetPr>
    <tabColor rgb="FF285AFF"/>
  </sheetPr>
  <dimension ref="A2:N8"/>
  <sheetViews>
    <sheetView showGridLines="0" zoomScaleNormal="100" zoomScaleSheetLayoutView="100" zoomScalePageLayoutView="115"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12" width="11" style="859" customWidth="1"/>
    <col min="13" max="13" width="10.796875" style="859" customWidth="1"/>
    <col min="14" max="14" width="11" style="859" hidden="1" customWidth="1"/>
    <col min="15" max="16384" width="11.5" style="859"/>
  </cols>
  <sheetData>
    <row r="2" spans="1:14" ht="20.100000000000001" customHeight="1">
      <c r="A2" s="860" t="s">
        <v>91</v>
      </c>
      <c r="B2" s="818" t="s">
        <v>503</v>
      </c>
      <c r="C2" s="818"/>
      <c r="D2" s="818"/>
      <c r="E2" s="19"/>
      <c r="F2" s="19"/>
      <c r="G2" s="19"/>
      <c r="H2" s="19"/>
      <c r="I2" s="19"/>
      <c r="J2" s="19"/>
      <c r="K2" s="19"/>
      <c r="L2" s="19"/>
      <c r="M2" s="19"/>
      <c r="N2" s="19"/>
    </row>
    <row r="4" spans="1:14" ht="15.6">
      <c r="B4" s="56" t="s">
        <v>146</v>
      </c>
      <c r="C4" s="568" t="s">
        <v>94</v>
      </c>
      <c r="D4" s="598">
        <v>2022</v>
      </c>
      <c r="E4" s="598">
        <v>2021</v>
      </c>
      <c r="F4" s="598">
        <v>2020</v>
      </c>
      <c r="G4" s="598">
        <v>2019</v>
      </c>
    </row>
    <row r="5" spans="1:14" ht="13.5" customHeight="1">
      <c r="B5" s="597" t="s">
        <v>134</v>
      </c>
      <c r="C5" s="822"/>
      <c r="D5" s="822" t="s">
        <v>91</v>
      </c>
      <c r="E5" s="822" t="s">
        <v>91</v>
      </c>
      <c r="F5" s="822" t="s">
        <v>91</v>
      </c>
      <c r="G5" s="822" t="s">
        <v>91</v>
      </c>
    </row>
    <row r="6" spans="1:14" ht="20.100000000000001" customHeight="1">
      <c r="B6" s="68" t="s">
        <v>504</v>
      </c>
      <c r="C6" s="1004">
        <v>9210</v>
      </c>
      <c r="D6" s="66">
        <v>9002</v>
      </c>
      <c r="E6" s="66">
        <v>9207</v>
      </c>
      <c r="F6" s="66">
        <v>8908</v>
      </c>
      <c r="G6" s="66">
        <v>8922</v>
      </c>
    </row>
    <row r="8" spans="1:14" ht="20.100000000000001" customHeight="1">
      <c r="B8" s="1431" t="s">
        <v>505</v>
      </c>
      <c r="C8" s="1431"/>
      <c r="D8" s="1431"/>
      <c r="E8" s="1431"/>
      <c r="F8" s="1431"/>
      <c r="G8" s="1431"/>
      <c r="H8" s="925"/>
      <c r="I8" s="925"/>
      <c r="J8" s="925"/>
      <c r="K8" s="925"/>
      <c r="L8" s="925"/>
      <c r="M8" s="925"/>
      <c r="N8" s="925"/>
    </row>
  </sheetData>
  <sheetProtection algorithmName="SHA-512" hashValue="rnK+afMZmTAJ4k50h3K9lJH6oQkLc/MDq0GXKl0u0j3lSTAvRTgvb85mfJm+eQibBzFItfyaTp9dHSha7kKJww==" saltValue="M41lO3nvSWs/NQaEJMbChQ==" spinCount="100000" sheet="1" objects="1" scenarios="1"/>
  <mergeCells count="1">
    <mergeCell ref="B8:G8"/>
  </mergeCells>
  <hyperlinks>
    <hyperlink ref="A2" location="Summary!A1" display=" " xr:uid="{CFF8726F-C403-42FA-B4BC-B2A5D4602D92}"/>
  </hyperlinks>
  <pageMargins left="0.74803149606299213" right="0.74803149606299213" top="0.98425196850393704" bottom="0.98425196850393704" header="0.51181102362204722" footer="0.51181102362204722"/>
  <pageSetup paperSize="9" scale="65" orientation="portrait" r:id="rId1"/>
  <headerFooter>
    <oddFooter>&amp;L&amp;1#&amp;"Calibri"&amp;10&amp;K000000TOTAL Classification: Restricted Distribution TOTAL -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4F1E8-1F19-4986-83A3-125060EAD4FD}">
  <sheetPr>
    <tabColor rgb="FF255AFF"/>
  </sheetPr>
  <dimension ref="A2:M13"/>
  <sheetViews>
    <sheetView showGridLines="0" workbookViewId="0"/>
  </sheetViews>
  <sheetFormatPr baseColWidth="10" defaultColWidth="11.5" defaultRowHeight="20.100000000000001" customHeight="1"/>
  <cols>
    <col min="1" max="1" width="5.69921875" style="859" customWidth="1"/>
    <col min="2" max="2" width="48.296875" style="859" customWidth="1"/>
    <col min="3" max="7" width="13.296875" style="859" customWidth="1"/>
    <col min="8" max="8" width="5.69921875" style="859" customWidth="1"/>
    <col min="9" max="11" width="11" style="859" customWidth="1"/>
    <col min="12" max="12" width="10.796875" style="859" customWidth="1"/>
    <col min="13" max="13" width="11" style="859" hidden="1" customWidth="1"/>
    <col min="14" max="16384" width="11.5" style="859"/>
  </cols>
  <sheetData>
    <row r="2" spans="1:13" ht="15.6">
      <c r="A2" s="860" t="s">
        <v>91</v>
      </c>
      <c r="B2" s="1430" t="s">
        <v>126</v>
      </c>
      <c r="C2" s="1430"/>
      <c r="D2" s="1430"/>
      <c r="E2" s="1430"/>
      <c r="F2" s="1430"/>
      <c r="G2" s="1430"/>
      <c r="H2" s="19"/>
      <c r="I2" s="19"/>
      <c r="J2" s="19"/>
      <c r="K2" s="19"/>
      <c r="L2" s="19"/>
      <c r="M2" s="19"/>
    </row>
    <row r="4" spans="1:13" ht="15.6">
      <c r="A4" s="917"/>
      <c r="B4" s="617"/>
      <c r="C4" s="568">
        <v>2023</v>
      </c>
      <c r="D4" s="598">
        <v>2022</v>
      </c>
      <c r="E4" s="598">
        <v>2021</v>
      </c>
      <c r="F4" s="598">
        <v>2020</v>
      </c>
      <c r="G4" s="598">
        <v>2019</v>
      </c>
    </row>
    <row r="5" spans="1:13" ht="15.6">
      <c r="A5" s="917"/>
      <c r="B5" s="677" t="s">
        <v>127</v>
      </c>
      <c r="C5" s="813">
        <v>1.105</v>
      </c>
      <c r="D5" s="618">
        <v>1.0669999999999999</v>
      </c>
      <c r="E5" s="618">
        <v>1.133</v>
      </c>
      <c r="F5" s="618">
        <v>1.2270000000000001</v>
      </c>
      <c r="G5" s="618">
        <v>1.1200000000000001</v>
      </c>
    </row>
    <row r="6" spans="1:13" ht="15.6">
      <c r="A6" s="917"/>
      <c r="B6" s="677" t="s">
        <v>128</v>
      </c>
      <c r="C6" s="927">
        <v>1.081</v>
      </c>
      <c r="D6" s="619">
        <v>1.05</v>
      </c>
      <c r="E6" s="619">
        <v>1.1827000000000001</v>
      </c>
      <c r="F6" s="619">
        <v>1.1419999999999999</v>
      </c>
      <c r="G6" s="619">
        <v>1.1200000000000001</v>
      </c>
    </row>
    <row r="7" spans="1:13" ht="15.6">
      <c r="A7" s="917"/>
      <c r="B7" s="677" t="s">
        <v>129</v>
      </c>
      <c r="C7" s="928">
        <v>77.08</v>
      </c>
      <c r="D7" s="191">
        <v>85.99</v>
      </c>
      <c r="E7" s="191">
        <v>77</v>
      </c>
      <c r="F7" s="191">
        <v>51.7</v>
      </c>
      <c r="G7" s="191">
        <v>66</v>
      </c>
      <c r="I7" s="929"/>
      <c r="J7" s="929"/>
    </row>
    <row r="8" spans="1:13" ht="15.6">
      <c r="A8" s="917"/>
      <c r="B8" s="677" t="s">
        <v>130</v>
      </c>
      <c r="C8" s="928">
        <v>82.6</v>
      </c>
      <c r="D8" s="191">
        <v>101.3</v>
      </c>
      <c r="E8" s="191">
        <v>70.900000000000006</v>
      </c>
      <c r="F8" s="191">
        <v>41.8</v>
      </c>
      <c r="G8" s="191">
        <v>64.2</v>
      </c>
    </row>
    <row r="9" spans="1:13" ht="15.6">
      <c r="A9" s="917"/>
      <c r="B9" s="678" t="s">
        <v>131</v>
      </c>
      <c r="C9" s="620">
        <v>69.3</v>
      </c>
      <c r="D9" s="621">
        <v>94.1</v>
      </c>
      <c r="E9" s="621">
        <v>10.5</v>
      </c>
      <c r="F9" s="621">
        <v>11.5</v>
      </c>
      <c r="G9" s="621">
        <v>34.9</v>
      </c>
    </row>
    <row r="10" spans="1:13" ht="15.6">
      <c r="A10" s="917"/>
    </row>
    <row r="11" spans="1:13" ht="15.6">
      <c r="A11" s="917"/>
      <c r="B11" s="1431"/>
      <c r="C11" s="1431"/>
      <c r="D11" s="1431"/>
      <c r="E11" s="1431"/>
      <c r="F11" s="1431"/>
      <c r="G11" s="1431"/>
      <c r="H11" s="868"/>
      <c r="I11" s="868"/>
      <c r="J11" s="868"/>
      <c r="K11" s="868"/>
      <c r="L11" s="868"/>
      <c r="M11" s="868"/>
    </row>
    <row r="12" spans="1:13" ht="15.6">
      <c r="B12" s="1432"/>
      <c r="C12" s="1432"/>
      <c r="D12" s="1432"/>
      <c r="E12" s="1432"/>
      <c r="F12" s="1432"/>
      <c r="G12" s="1432"/>
      <c r="H12" s="1432"/>
      <c r="I12" s="1432"/>
      <c r="J12" s="1432"/>
      <c r="K12" s="1432"/>
      <c r="L12" s="1432"/>
      <c r="M12" s="1432"/>
    </row>
    <row r="13" spans="1:13" ht="15.6">
      <c r="G13" s="930"/>
    </row>
  </sheetData>
  <sheetProtection sheet="1" objects="1" scenarios="1"/>
  <mergeCells count="3">
    <mergeCell ref="B2:G2"/>
    <mergeCell ref="B11:G11"/>
    <mergeCell ref="B12:M12"/>
  </mergeCells>
  <hyperlinks>
    <hyperlink ref="A2" location="Summary!A1" display=" " xr:uid="{41DB3BA6-BBEE-4710-970C-605B3B97ED5D}"/>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E1A0B-B35D-4F75-BD63-ECD9AFD9ECCB}">
  <sheetPr>
    <tabColor rgb="FF285AFF"/>
  </sheetPr>
  <dimension ref="A2:L26"/>
  <sheetViews>
    <sheetView showGridLines="0" zoomScaleNormal="100" zoomScaleSheetLayoutView="100" zoomScalePageLayoutView="120" workbookViewId="0"/>
  </sheetViews>
  <sheetFormatPr baseColWidth="10" defaultColWidth="11.5" defaultRowHeight="20.100000000000001" customHeight="1"/>
  <cols>
    <col min="1" max="1" width="5.69921875" style="859" customWidth="1"/>
    <col min="2" max="2" width="48.296875" style="859" customWidth="1"/>
    <col min="3" max="7" width="12.59765625" style="859" customWidth="1"/>
    <col min="8" max="8" width="5.69921875" style="859" customWidth="1"/>
    <col min="9" max="9" width="11.5" style="859"/>
    <col min="10" max="10" width="10.796875" style="859" customWidth="1"/>
    <col min="11" max="11" width="11.5" style="859" customWidth="1"/>
    <col min="12" max="16384" width="11.5" style="859"/>
  </cols>
  <sheetData>
    <row r="2" spans="1:12" ht="20.100000000000001" customHeight="1">
      <c r="A2" s="860" t="s">
        <v>91</v>
      </c>
      <c r="B2" s="818" t="s">
        <v>506</v>
      </c>
      <c r="C2" s="818"/>
      <c r="D2" s="818"/>
      <c r="E2" s="19"/>
      <c r="F2" s="19"/>
      <c r="G2" s="19"/>
      <c r="H2" s="19"/>
      <c r="I2" s="19"/>
      <c r="J2" s="19"/>
      <c r="K2" s="19"/>
      <c r="L2" s="19"/>
    </row>
    <row r="4" spans="1:12" ht="20.100000000000001" customHeight="1">
      <c r="B4" s="120" t="s">
        <v>146</v>
      </c>
      <c r="C4" s="130">
        <v>2023</v>
      </c>
      <c r="D4" s="132">
        <v>2022</v>
      </c>
      <c r="E4" s="132">
        <v>2021</v>
      </c>
      <c r="F4" s="132">
        <v>2020</v>
      </c>
      <c r="G4" s="132">
        <v>2019</v>
      </c>
    </row>
    <row r="5" spans="1:12" ht="20.100000000000001" customHeight="1">
      <c r="B5" s="590" t="s">
        <v>507</v>
      </c>
      <c r="C5" s="645"/>
      <c r="D5" s="590"/>
      <c r="E5" s="590"/>
      <c r="F5" s="590"/>
      <c r="G5" s="595"/>
    </row>
    <row r="6" spans="1:12" ht="20.100000000000001" customHeight="1">
      <c r="B6" s="369" t="s">
        <v>204</v>
      </c>
      <c r="C6" s="1004">
        <v>102579</v>
      </c>
      <c r="D6" s="1005">
        <v>101279</v>
      </c>
      <c r="E6" s="1005">
        <v>101309</v>
      </c>
      <c r="F6" s="1005">
        <v>105476</v>
      </c>
      <c r="G6" s="1005">
        <v>107776</v>
      </c>
    </row>
    <row r="7" spans="1:12" ht="20.100000000000001" customHeight="1">
      <c r="B7" s="917"/>
      <c r="C7" s="917"/>
      <c r="D7" s="917"/>
      <c r="E7" s="917"/>
      <c r="F7" s="917"/>
      <c r="G7" s="917"/>
    </row>
    <row r="8" spans="1:12" ht="20.100000000000001" customHeight="1">
      <c r="B8" s="120" t="s">
        <v>146</v>
      </c>
      <c r="C8" s="130"/>
      <c r="D8" s="132">
        <v>2022</v>
      </c>
      <c r="E8" s="132">
        <v>2021</v>
      </c>
      <c r="F8" s="132">
        <v>2020</v>
      </c>
      <c r="G8" s="132">
        <v>2019</v>
      </c>
    </row>
    <row r="9" spans="1:12" ht="20.100000000000001" customHeight="1">
      <c r="B9" s="11" t="s">
        <v>508</v>
      </c>
      <c r="C9" s="134"/>
      <c r="D9" s="301"/>
      <c r="E9" s="301"/>
      <c r="F9" s="301"/>
      <c r="G9" s="301"/>
    </row>
    <row r="10" spans="1:12" ht="20.100000000000001" customHeight="1">
      <c r="B10" s="20" t="s">
        <v>208</v>
      </c>
      <c r="C10" s="121">
        <v>0.34599999999999997</v>
      </c>
      <c r="D10" s="328">
        <v>0.34499999999999997</v>
      </c>
      <c r="E10" s="328">
        <v>0.34699999999999998</v>
      </c>
      <c r="F10" s="328">
        <v>0.34</v>
      </c>
      <c r="G10" s="328">
        <v>0.34100000000000003</v>
      </c>
    </row>
    <row r="11" spans="1:12" ht="20.100000000000001" customHeight="1">
      <c r="B11" s="20" t="s">
        <v>209</v>
      </c>
      <c r="C11" s="329">
        <v>0.28499999999999998</v>
      </c>
      <c r="D11" s="328">
        <v>0.28799999999999998</v>
      </c>
      <c r="E11" s="328">
        <v>0.28499999999999998</v>
      </c>
      <c r="F11" s="328">
        <v>0.28799999999999998</v>
      </c>
      <c r="G11" s="328">
        <v>0.27400000000000002</v>
      </c>
    </row>
    <row r="12" spans="1:12" ht="20.100000000000001" customHeight="1">
      <c r="B12" s="68" t="s">
        <v>212</v>
      </c>
      <c r="C12" s="128">
        <v>0.36799999999999999</v>
      </c>
      <c r="D12" s="129">
        <v>0.36699999999999999</v>
      </c>
      <c r="E12" s="129">
        <v>0.36799999999999999</v>
      </c>
      <c r="F12" s="129">
        <v>0.372</v>
      </c>
      <c r="G12" s="129">
        <v>0.38600000000000001</v>
      </c>
    </row>
    <row r="13" spans="1:12" ht="20.100000000000001" customHeight="1">
      <c r="B13" s="369" t="s">
        <v>204</v>
      </c>
      <c r="C13" s="1004">
        <v>102579</v>
      </c>
      <c r="D13" s="1005">
        <v>101279</v>
      </c>
      <c r="E13" s="1005">
        <v>101309</v>
      </c>
      <c r="F13" s="1005">
        <v>105476</v>
      </c>
      <c r="G13" s="1005">
        <v>107776</v>
      </c>
    </row>
    <row r="14" spans="1:12" ht="20.100000000000001" customHeight="1">
      <c r="B14" s="917"/>
      <c r="C14" s="917"/>
      <c r="D14" s="917"/>
      <c r="E14" s="917"/>
      <c r="F14" s="917"/>
      <c r="G14" s="917"/>
    </row>
    <row r="15" spans="1:12" ht="20.100000000000001" customHeight="1">
      <c r="B15" s="120" t="s">
        <v>146</v>
      </c>
      <c r="C15" s="130"/>
      <c r="D15" s="132">
        <v>2022</v>
      </c>
      <c r="E15" s="132">
        <v>2021</v>
      </c>
      <c r="F15" s="132">
        <v>2020</v>
      </c>
      <c r="G15" s="132">
        <v>2019</v>
      </c>
    </row>
    <row r="16" spans="1:12" ht="20.100000000000001" customHeight="1">
      <c r="B16" s="11" t="s">
        <v>509</v>
      </c>
      <c r="C16" s="134"/>
      <c r="D16" s="136"/>
      <c r="E16" s="136"/>
      <c r="F16" s="136"/>
      <c r="G16" s="136"/>
    </row>
    <row r="17" spans="2:12" ht="20.100000000000001" customHeight="1">
      <c r="B17" s="691" t="s">
        <v>510</v>
      </c>
      <c r="C17" s="121">
        <v>8.4000000000000005E-2</v>
      </c>
      <c r="D17" s="643">
        <v>8.5999999999999993E-2</v>
      </c>
      <c r="E17" s="643">
        <v>0.11799999999999999</v>
      </c>
      <c r="F17" s="643">
        <v>0.121</v>
      </c>
      <c r="G17" s="643">
        <v>0.123</v>
      </c>
    </row>
    <row r="18" spans="2:12" ht="20.100000000000001" customHeight="1">
      <c r="B18" s="691" t="s">
        <v>511</v>
      </c>
      <c r="C18" s="121">
        <v>9.5000000000000001E-2</v>
      </c>
      <c r="D18" s="643">
        <v>8.5000000000000006E-2</v>
      </c>
      <c r="E18" s="643">
        <v>0.11</v>
      </c>
      <c r="F18" s="643">
        <v>9.0999999999999998E-2</v>
      </c>
      <c r="G18" s="643">
        <v>0.13700000000000001</v>
      </c>
    </row>
    <row r="19" spans="2:12" ht="20.100000000000001" customHeight="1">
      <c r="B19" s="8" t="s">
        <v>512</v>
      </c>
      <c r="C19" s="122">
        <v>0.17899999999999999</v>
      </c>
      <c r="D19" s="644">
        <v>0.17100000000000001</v>
      </c>
      <c r="E19" s="644">
        <v>0.22799999999999998</v>
      </c>
      <c r="F19" s="644">
        <v>0.21199999999999999</v>
      </c>
      <c r="G19" s="644">
        <v>0.26</v>
      </c>
      <c r="H19" s="868"/>
      <c r="I19" s="868"/>
      <c r="J19" s="868"/>
      <c r="K19" s="868"/>
      <c r="L19" s="868"/>
    </row>
    <row r="20" spans="2:12" ht="20.100000000000001" customHeight="1">
      <c r="B20" s="20" t="s">
        <v>201</v>
      </c>
      <c r="C20" s="121">
        <v>0.504</v>
      </c>
      <c r="D20" s="643">
        <v>0.50600000000000001</v>
      </c>
      <c r="E20" s="643">
        <v>0.495</v>
      </c>
      <c r="F20" s="643">
        <v>0.502</v>
      </c>
      <c r="G20" s="643">
        <v>0.47699999999999998</v>
      </c>
      <c r="H20" s="868"/>
      <c r="I20" s="868"/>
      <c r="J20" s="868"/>
      <c r="K20" s="868"/>
      <c r="L20" s="868"/>
    </row>
    <row r="21" spans="2:12" ht="20.100000000000001" customHeight="1">
      <c r="B21" s="20" t="s">
        <v>202</v>
      </c>
      <c r="C21" s="121">
        <v>0.24299999999999999</v>
      </c>
      <c r="D21" s="643">
        <v>0.249</v>
      </c>
      <c r="E21" s="643">
        <v>0.249</v>
      </c>
      <c r="F21" s="643">
        <v>0.26</v>
      </c>
      <c r="G21" s="643">
        <v>0.23499999999999999</v>
      </c>
    </row>
    <row r="22" spans="2:12" ht="20.100000000000001" customHeight="1">
      <c r="B22" s="20" t="s">
        <v>513</v>
      </c>
      <c r="C22" s="1006">
        <v>3.5000000000000003E-2</v>
      </c>
      <c r="D22" s="1193">
        <v>3.5000000000000003E-2</v>
      </c>
      <c r="E22" s="1193" t="s">
        <v>156</v>
      </c>
      <c r="F22" s="1193" t="s">
        <v>156</v>
      </c>
      <c r="G22" s="1193" t="s">
        <v>156</v>
      </c>
    </row>
    <row r="23" spans="2:12" ht="20.100000000000001" customHeight="1">
      <c r="B23" s="68" t="s">
        <v>203</v>
      </c>
      <c r="C23" s="123">
        <v>3.9E-2</v>
      </c>
      <c r="D23" s="1194">
        <v>3.9E-2</v>
      </c>
      <c r="E23" s="1194">
        <v>2.8000000000000001E-2</v>
      </c>
      <c r="F23" s="1194">
        <v>2.5999999999999999E-2</v>
      </c>
      <c r="G23" s="1194">
        <v>2.8000000000000001E-2</v>
      </c>
    </row>
    <row r="24" spans="2:12" ht="20.100000000000001" customHeight="1">
      <c r="B24" s="369" t="s">
        <v>204</v>
      </c>
      <c r="C24" s="1004">
        <v>102579</v>
      </c>
      <c r="D24" s="1005">
        <v>101279</v>
      </c>
      <c r="E24" s="1005">
        <v>101309</v>
      </c>
      <c r="F24" s="1005">
        <v>105476</v>
      </c>
      <c r="G24" s="1005">
        <v>107776</v>
      </c>
    </row>
    <row r="25" spans="2:12" ht="20.100000000000001" customHeight="1">
      <c r="B25" s="917"/>
      <c r="C25" s="917"/>
      <c r="D25" s="917"/>
      <c r="E25" s="963"/>
      <c r="F25" s="963"/>
      <c r="G25" s="963"/>
    </row>
    <row r="26" spans="2:12" ht="20.100000000000001" customHeight="1">
      <c r="B26" s="963" t="s">
        <v>514</v>
      </c>
      <c r="C26" s="963"/>
      <c r="D26" s="963"/>
      <c r="E26" s="963"/>
      <c r="F26" s="963"/>
      <c r="G26" s="963"/>
    </row>
  </sheetData>
  <sheetProtection algorithmName="SHA-512" hashValue="ykP14ufw4G9NR9NsR87GIgG5EWvq5gRS9T98F8qE0vNxWR5KB4JGuo5GVF8jUfgJKRIAAxJ5weHx6nfuER03IQ==" saltValue="K+W+aIsFVdnfwv2km/6Yjw==" spinCount="100000" sheet="1" objects="1" scenarios="1"/>
  <hyperlinks>
    <hyperlink ref="A2" location="Summary!A1" display=" " xr:uid="{C12DC8CE-BD03-4B32-A997-D7566307FBD5}"/>
  </hyperlinks>
  <pageMargins left="0.74803149606299213" right="0.74803149606299213" top="0.98425196850393704" bottom="0.98425196850393704" header="0.51181102362204722" footer="0.51181102362204722"/>
  <pageSetup paperSize="9" scale="63" orientation="portrait" r:id="rId1"/>
  <headerFooter>
    <oddFooter>&amp;L&amp;1#&amp;"Calibri"&amp;10&amp;K000000TOTAL Classification: Restricted Distribution TOTAL - All rights reserved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B6F9-D1CE-40FF-B9A6-88047E09B7DD}">
  <sheetPr>
    <tabColor rgb="FFF74229"/>
  </sheetPr>
  <dimension ref="A1:G18"/>
  <sheetViews>
    <sheetView showGridLines="0" zoomScaleNormal="100" zoomScaleSheetLayoutView="100" zoomScalePageLayoutView="120" workbookViewId="0"/>
  </sheetViews>
  <sheetFormatPr baseColWidth="10" defaultColWidth="11.09765625" defaultRowHeight="20.100000000000001" customHeight="1"/>
  <cols>
    <col min="1" max="1" width="4.59765625" style="859" customWidth="1"/>
    <col min="2" max="2" width="68.296875" style="859" customWidth="1"/>
    <col min="3" max="5" width="10.796875" style="859" customWidth="1"/>
    <col min="6" max="6" width="10" style="859" customWidth="1"/>
    <col min="7" max="7" width="31.5" style="973" customWidth="1"/>
    <col min="8" max="8" width="5.59765625" style="859" customWidth="1"/>
    <col min="9" max="11" width="11.09765625" style="859"/>
    <col min="12" max="12" width="10.59765625" style="859" customWidth="1"/>
    <col min="13" max="13" width="0" style="859" hidden="1" customWidth="1"/>
    <col min="14" max="16384" width="11.09765625" style="859"/>
  </cols>
  <sheetData>
    <row r="1" spans="1:7" ht="11.55" customHeight="1">
      <c r="A1" s="858"/>
      <c r="B1" s="858"/>
      <c r="C1" s="858"/>
      <c r="D1" s="858"/>
      <c r="E1" s="858"/>
      <c r="F1" s="858"/>
      <c r="G1" s="1291"/>
    </row>
    <row r="2" spans="1:7" ht="20.100000000000001" customHeight="1">
      <c r="A2" s="860" t="s">
        <v>91</v>
      </c>
      <c r="B2" s="646" t="s">
        <v>92</v>
      </c>
      <c r="C2" s="19"/>
      <c r="D2" s="19"/>
      <c r="E2" s="19"/>
      <c r="F2" s="19"/>
      <c r="G2" s="1291"/>
    </row>
    <row r="3" spans="1:7" ht="20.100000000000001" customHeight="1">
      <c r="A3" s="858"/>
      <c r="B3" s="861"/>
      <c r="C3" s="861"/>
      <c r="D3" s="861"/>
      <c r="E3" s="861"/>
      <c r="F3" s="861"/>
      <c r="G3" s="1291"/>
    </row>
    <row r="4" spans="1:7" ht="20.100000000000001" customHeight="1">
      <c r="A4" s="858"/>
      <c r="B4" s="380" t="s">
        <v>134</v>
      </c>
      <c r="C4" s="382">
        <v>2023</v>
      </c>
      <c r="D4" s="381">
        <v>2022</v>
      </c>
      <c r="E4" s="381">
        <v>2021</v>
      </c>
      <c r="F4" s="861"/>
      <c r="G4" s="1291"/>
    </row>
    <row r="5" spans="1:7" ht="20.100000000000001" customHeight="1">
      <c r="A5" s="858"/>
      <c r="B5" s="862" t="s">
        <v>515</v>
      </c>
      <c r="C5" s="863">
        <v>10942</v>
      </c>
      <c r="D5" s="864">
        <v>17479</v>
      </c>
      <c r="E5" s="864">
        <v>10439</v>
      </c>
      <c r="F5" s="861"/>
      <c r="G5" s="1291"/>
    </row>
    <row r="6" spans="1:7" ht="20.100000000000001" customHeight="1">
      <c r="A6" s="858"/>
      <c r="B6" s="862" t="s">
        <v>516</v>
      </c>
      <c r="C6" s="863">
        <v>12738</v>
      </c>
      <c r="D6" s="864">
        <v>10646</v>
      </c>
      <c r="E6" s="864">
        <v>7276</v>
      </c>
      <c r="F6" s="861"/>
      <c r="G6" s="1291"/>
    </row>
    <row r="7" spans="1:7" ht="20.100000000000001" customHeight="1">
      <c r="A7" s="858"/>
      <c r="B7" s="862" t="s">
        <v>517</v>
      </c>
      <c r="C7" s="863">
        <v>10232</v>
      </c>
      <c r="D7" s="864">
        <v>7507</v>
      </c>
      <c r="E7" s="864">
        <v>6690</v>
      </c>
      <c r="F7" s="861"/>
      <c r="G7" s="1291"/>
    </row>
    <row r="8" spans="1:7" ht="20.100000000000001" customHeight="1">
      <c r="A8" s="858"/>
      <c r="B8" s="862" t="s">
        <v>113</v>
      </c>
      <c r="C8" s="863">
        <v>5118</v>
      </c>
      <c r="D8" s="864">
        <v>807</v>
      </c>
      <c r="E8" s="864">
        <v>894</v>
      </c>
      <c r="F8" s="861"/>
      <c r="G8" s="1291"/>
    </row>
    <row r="9" spans="1:7" ht="20.100000000000001" customHeight="1">
      <c r="A9" s="858"/>
      <c r="B9" s="862" t="s">
        <v>518</v>
      </c>
      <c r="C9" s="863">
        <v>19126</v>
      </c>
      <c r="D9" s="864">
        <v>26080</v>
      </c>
      <c r="E9" s="864">
        <v>18717</v>
      </c>
      <c r="F9" s="861"/>
      <c r="G9" s="1291"/>
    </row>
    <row r="10" spans="1:7" ht="20.100000000000001" customHeight="1">
      <c r="A10" s="858"/>
      <c r="B10" s="865" t="s">
        <v>519</v>
      </c>
      <c r="C10" s="866">
        <v>18531</v>
      </c>
      <c r="D10" s="867">
        <v>27654</v>
      </c>
      <c r="E10" s="867">
        <v>22009</v>
      </c>
      <c r="F10" s="861"/>
      <c r="G10" s="1291"/>
    </row>
    <row r="11" spans="1:7" ht="19.5" customHeight="1">
      <c r="B11" s="879"/>
      <c r="F11" s="861"/>
      <c r="G11" s="1291"/>
    </row>
    <row r="12" spans="1:7" ht="15.6">
      <c r="B12" s="868" t="s">
        <v>520</v>
      </c>
      <c r="C12" s="925"/>
      <c r="D12" s="925"/>
      <c r="E12" s="925"/>
      <c r="F12" s="925"/>
      <c r="G12" s="1291"/>
    </row>
    <row r="13" spans="1:7" ht="15.6">
      <c r="A13" s="1461"/>
      <c r="B13" s="868" t="s">
        <v>521</v>
      </c>
      <c r="C13" s="868"/>
      <c r="D13" s="868"/>
      <c r="E13" s="868"/>
      <c r="F13" s="868"/>
      <c r="G13" s="1291"/>
    </row>
    <row r="14" spans="1:7" ht="15.6">
      <c r="A14" s="1461"/>
      <c r="B14" s="868" t="s">
        <v>522</v>
      </c>
      <c r="C14" s="925"/>
      <c r="D14" s="925"/>
      <c r="E14" s="925"/>
      <c r="F14" s="925"/>
      <c r="G14" s="1291"/>
    </row>
    <row r="15" spans="1:7" ht="15.6">
      <c r="A15" s="858"/>
      <c r="B15" s="868" t="s">
        <v>523</v>
      </c>
      <c r="C15" s="925"/>
      <c r="D15" s="925"/>
      <c r="E15" s="925"/>
      <c r="F15" s="925"/>
      <c r="G15" s="1291"/>
    </row>
    <row r="16" spans="1:7" ht="15.6">
      <c r="A16" s="858"/>
      <c r="B16" s="868" t="s">
        <v>524</v>
      </c>
      <c r="C16" s="925"/>
      <c r="D16" s="925"/>
      <c r="E16" s="925"/>
      <c r="F16" s="925"/>
      <c r="G16" s="1291"/>
    </row>
    <row r="17" spans="1:7" ht="20.100000000000001" customHeight="1">
      <c r="A17" s="858"/>
      <c r="B17" s="858"/>
      <c r="C17" s="858"/>
      <c r="D17" s="858"/>
      <c r="E17" s="858"/>
      <c r="F17" s="858"/>
      <c r="G17" s="1291"/>
    </row>
    <row r="18" spans="1:7" ht="21.75" customHeight="1">
      <c r="A18" s="858"/>
      <c r="B18" s="858"/>
      <c r="G18" s="1291"/>
    </row>
  </sheetData>
  <sheetProtection algorithmName="SHA-512" hashValue="z0stzV5yrFJpy5krVgrOEpiwiUEoy4NRjKOOPNZqBio8BKOmE9bYotqt02AIpVvHeEFUVEDbO7zCv1T4gWW0aA==" saltValue="DHFYOXwH7Pz6Y/nBWFPYyg==" spinCount="100000" sheet="1" objects="1" scenarios="1"/>
  <mergeCells count="1">
    <mergeCell ref="A13:A14"/>
  </mergeCells>
  <hyperlinks>
    <hyperlink ref="A2" location="Summary!A1" display=" " xr:uid="{367AC731-D414-4ED4-93CB-A4A298157FD6}"/>
  </hyperlinks>
  <pageMargins left="0.74803149606299213" right="0.74803149606299213" top="0.98425196850393704" bottom="0.98425196850393704" header="0.51181102362204722" footer="0.51181102362204722"/>
  <pageSetup paperSize="9" scale="6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C00D-423A-487B-AB5B-E359484581D1}">
  <sheetPr>
    <tabColor rgb="FFF74229"/>
  </sheetPr>
  <dimension ref="A1:G12"/>
  <sheetViews>
    <sheetView showGridLines="0" zoomScaleNormal="100" zoomScaleSheetLayoutView="100" zoomScalePageLayoutView="115" workbookViewId="0"/>
  </sheetViews>
  <sheetFormatPr baseColWidth="10" defaultColWidth="11.09765625" defaultRowHeight="20.100000000000001" customHeight="1"/>
  <cols>
    <col min="1" max="1" width="5.59765625" style="859" customWidth="1"/>
    <col min="2" max="2" width="44.59765625" style="859" customWidth="1"/>
    <col min="3" max="5" width="10.796875" style="859" customWidth="1"/>
    <col min="6" max="6" width="5.59765625" style="859" customWidth="1"/>
    <col min="7" max="7" width="12.09765625" style="859" customWidth="1"/>
    <col min="8" max="8" width="11.09765625" style="859"/>
    <col min="9" max="9" width="40.296875" style="859" customWidth="1"/>
    <col min="10" max="11" width="11.09765625" style="859"/>
    <col min="12" max="12" width="10.59765625" style="859" customWidth="1"/>
    <col min="13" max="13" width="0" style="859" hidden="1" customWidth="1"/>
    <col min="14" max="16384" width="11.09765625" style="859"/>
  </cols>
  <sheetData>
    <row r="1" spans="1:7" ht="11.55" customHeight="1">
      <c r="A1" s="858"/>
      <c r="B1" s="858"/>
      <c r="C1" s="858"/>
      <c r="D1" s="858"/>
      <c r="E1" s="858"/>
      <c r="F1" s="1291"/>
    </row>
    <row r="2" spans="1:7" ht="20.100000000000001" customHeight="1">
      <c r="A2" s="860" t="s">
        <v>91</v>
      </c>
      <c r="B2" s="646" t="s">
        <v>525</v>
      </c>
      <c r="C2" s="19"/>
      <c r="D2" s="19"/>
      <c r="E2" s="19"/>
      <c r="F2" s="19"/>
    </row>
    <row r="3" spans="1:7" ht="20.100000000000001" customHeight="1">
      <c r="B3" s="861"/>
      <c r="C3" s="861"/>
      <c r="D3" s="861"/>
      <c r="E3" s="861"/>
      <c r="F3" s="869"/>
      <c r="G3" s="869"/>
    </row>
    <row r="4" spans="1:7" ht="20.100000000000001" customHeight="1">
      <c r="B4" s="570" t="s">
        <v>526</v>
      </c>
      <c r="C4" s="571">
        <v>2023</v>
      </c>
      <c r="D4" s="572">
        <v>2022</v>
      </c>
      <c r="E4" s="572">
        <v>2021</v>
      </c>
      <c r="F4" s="870"/>
    </row>
    <row r="5" spans="1:7" ht="20.100000000000001" customHeight="1">
      <c r="B5" s="871" t="s">
        <v>527</v>
      </c>
      <c r="C5" s="872">
        <v>2033.5714512585992</v>
      </c>
      <c r="D5" s="873">
        <v>2296</v>
      </c>
      <c r="E5" s="873">
        <v>2290</v>
      </c>
      <c r="F5" s="870"/>
    </row>
    <row r="6" spans="1:7" ht="20.100000000000001" customHeight="1">
      <c r="B6" s="862" t="s">
        <v>528</v>
      </c>
      <c r="C6" s="874">
        <v>1491.752179011263</v>
      </c>
      <c r="D6" s="875">
        <v>1466</v>
      </c>
      <c r="E6" s="875">
        <v>1437</v>
      </c>
      <c r="F6" s="870"/>
    </row>
    <row r="7" spans="1:7" ht="20.100000000000001" customHeight="1">
      <c r="B7" s="876" t="s">
        <v>529</v>
      </c>
      <c r="C7" s="877">
        <v>2899.995687472775</v>
      </c>
      <c r="D7" s="878">
        <v>4492</v>
      </c>
      <c r="E7" s="878">
        <v>4662</v>
      </c>
    </row>
    <row r="8" spans="1:7" ht="19.5" customHeight="1">
      <c r="B8" s="879"/>
    </row>
    <row r="9" spans="1:7" ht="20.100000000000001" customHeight="1">
      <c r="B9" s="1433" t="s">
        <v>530</v>
      </c>
      <c r="C9" s="1433"/>
      <c r="D9" s="1433"/>
      <c r="E9" s="1433"/>
    </row>
    <row r="12" spans="1:7" ht="20.100000000000001" customHeight="1">
      <c r="G12" s="859" t="s">
        <v>531</v>
      </c>
    </row>
  </sheetData>
  <sheetProtection algorithmName="SHA-512" hashValue="pMxVk6gTh88dKDxn741Jrd8vSoMYqE4wVVtpcN1pnjFQVS2y2j8QDmsnvFyQU6ZfQfI9uBL1+QuHyzdvYUs0ug==" saltValue="3OTvILxUSrxj4K4Qr+VIWA==" spinCount="100000" sheet="1" objects="1" scenarios="1"/>
  <mergeCells count="1">
    <mergeCell ref="B9:E9"/>
  </mergeCells>
  <hyperlinks>
    <hyperlink ref="A2" location="Summary!A1" display=" " xr:uid="{6956840A-5E2E-40EC-B008-5361791965E1}"/>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BAAD2-6418-41F7-8B7B-4020775AE816}">
  <sheetPr>
    <tabColor rgb="FF00B0F0"/>
  </sheetPr>
  <dimension ref="B2:H70"/>
  <sheetViews>
    <sheetView showGridLines="0" zoomScaleNormal="100" zoomScaleSheetLayoutView="85" zoomScalePageLayoutView="220" workbookViewId="0"/>
  </sheetViews>
  <sheetFormatPr baseColWidth="10" defaultColWidth="10.796875" defaultRowHeight="20.100000000000001" customHeight="1"/>
  <cols>
    <col min="1" max="1" width="5.5" style="917" customWidth="1"/>
    <col min="2" max="3" width="39.296875" style="917" customWidth="1"/>
    <col min="4" max="5" width="10.796875" style="917" customWidth="1"/>
    <col min="6" max="9" width="10.796875" style="917"/>
    <col min="10" max="10" width="10.296875" style="917" customWidth="1"/>
    <col min="11" max="11" width="10.796875" style="917" customWidth="1"/>
    <col min="12" max="16384" width="10.796875" style="917"/>
  </cols>
  <sheetData>
    <row r="2" spans="2:8" ht="20.100000000000001" customHeight="1">
      <c r="B2" s="476" t="s">
        <v>532</v>
      </c>
      <c r="C2" s="476"/>
      <c r="D2" s="476"/>
      <c r="E2" s="476"/>
    </row>
    <row r="3" spans="2:8" ht="20.100000000000001" customHeight="1">
      <c r="B3" s="1195"/>
      <c r="C3" s="1195"/>
      <c r="D3" s="1195"/>
      <c r="E3" s="1195"/>
    </row>
    <row r="4" spans="2:8" ht="20.100000000000001" customHeight="1">
      <c r="B4" s="372" t="s">
        <v>134</v>
      </c>
      <c r="C4" s="372"/>
      <c r="D4" s="375">
        <v>2023</v>
      </c>
      <c r="E4" s="373">
        <v>2022</v>
      </c>
    </row>
    <row r="5" spans="2:8" ht="20.100000000000001" customHeight="1">
      <c r="B5" s="1008" t="s">
        <v>533</v>
      </c>
      <c r="C5" s="1008"/>
      <c r="D5" s="230">
        <v>6200</v>
      </c>
      <c r="E5" s="228">
        <v>11169</v>
      </c>
    </row>
    <row r="6" spans="2:8" ht="20.100000000000001" customHeight="1">
      <c r="B6" s="1008" t="s">
        <v>534</v>
      </c>
      <c r="C6" s="1008"/>
      <c r="D6" s="162">
        <v>2063</v>
      </c>
      <c r="E6" s="1009">
        <v>519</v>
      </c>
    </row>
    <row r="7" spans="2:8" ht="20.100000000000001" customHeight="1">
      <c r="B7" s="1008" t="s">
        <v>535</v>
      </c>
      <c r="C7" s="1008"/>
      <c r="D7" s="162">
        <v>1096</v>
      </c>
      <c r="E7" s="1009">
        <v>-47</v>
      </c>
    </row>
    <row r="8" spans="2:8" ht="20.100000000000001" customHeight="1">
      <c r="B8" s="1008" t="s">
        <v>536</v>
      </c>
      <c r="C8" s="1008"/>
      <c r="D8" s="230">
        <v>3159</v>
      </c>
      <c r="E8" s="1009">
        <v>472</v>
      </c>
    </row>
    <row r="9" spans="2:8" ht="20.100000000000001" customHeight="1">
      <c r="B9" s="1010" t="s">
        <v>537</v>
      </c>
      <c r="C9" s="1010"/>
      <c r="D9" s="1011">
        <v>7293</v>
      </c>
      <c r="E9" s="116">
        <v>9784</v>
      </c>
      <c r="H9" s="1196"/>
    </row>
    <row r="10" spans="2:8" s="859" customFormat="1" ht="15.6">
      <c r="B10" s="1012" t="s">
        <v>538</v>
      </c>
      <c r="C10" s="1012"/>
      <c r="D10" s="378">
        <v>8442</v>
      </c>
      <c r="E10" s="564">
        <v>9604</v>
      </c>
      <c r="F10" s="917"/>
      <c r="H10" s="982"/>
    </row>
    <row r="11" spans="2:8" ht="20.100000000000001" customHeight="1">
      <c r="B11" s="1131"/>
      <c r="C11" s="1131"/>
      <c r="D11" s="1131"/>
      <c r="E11" s="1131"/>
    </row>
    <row r="12" spans="2:8" ht="15.6">
      <c r="B12" s="1462" t="s">
        <v>520</v>
      </c>
      <c r="C12" s="1462"/>
      <c r="D12" s="1462"/>
      <c r="E12" s="1462"/>
    </row>
    <row r="13" spans="2:8" ht="15.6">
      <c r="B13" s="1462" t="s">
        <v>539</v>
      </c>
      <c r="C13" s="1462"/>
      <c r="D13" s="1462"/>
      <c r="E13" s="1462"/>
    </row>
    <row r="14" spans="2:8" ht="15.6">
      <c r="B14" s="1462" t="s">
        <v>540</v>
      </c>
      <c r="C14" s="1462"/>
      <c r="D14" s="1462"/>
      <c r="E14" s="1462"/>
    </row>
    <row r="15" spans="2:8" ht="15.6">
      <c r="B15" s="1462" t="s">
        <v>541</v>
      </c>
      <c r="C15" s="1462"/>
      <c r="D15" s="1462"/>
      <c r="E15" s="1462"/>
    </row>
    <row r="16" spans="2:8" ht="15.6">
      <c r="B16" s="1462" t="s">
        <v>542</v>
      </c>
      <c r="C16" s="1462"/>
      <c r="D16" s="1462"/>
      <c r="E16" s="1462"/>
    </row>
    <row r="17" spans="2:5" ht="15.6">
      <c r="B17" s="1462" t="s">
        <v>543</v>
      </c>
      <c r="C17" s="1462"/>
      <c r="D17" s="1462"/>
      <c r="E17" s="1462"/>
    </row>
    <row r="41" ht="17.25" customHeight="1"/>
    <row r="62" spans="6:7" ht="20.100000000000001" customHeight="1">
      <c r="G62" s="917">
        <v>1614</v>
      </c>
    </row>
    <row r="63" spans="6:7" ht="20.100000000000001" customHeight="1">
      <c r="F63" s="917">
        <v>-611</v>
      </c>
      <c r="G63" s="917">
        <v>-611</v>
      </c>
    </row>
    <row r="64" spans="6:7" ht="20.100000000000001" customHeight="1">
      <c r="F64" s="917">
        <v>236</v>
      </c>
    </row>
    <row r="65" spans="7:7" ht="20.100000000000001" customHeight="1">
      <c r="G65" s="917">
        <v>188</v>
      </c>
    </row>
    <row r="67" spans="7:7" ht="20.100000000000001" customHeight="1">
      <c r="G67" s="917">
        <v>331</v>
      </c>
    </row>
    <row r="68" spans="7:7" ht="20.100000000000001" customHeight="1">
      <c r="G68" s="917">
        <v>-308</v>
      </c>
    </row>
    <row r="69" spans="7:7" ht="20.100000000000001" customHeight="1">
      <c r="G69" s="917">
        <v>-65</v>
      </c>
    </row>
    <row r="70" spans="7:7" ht="20.100000000000001" customHeight="1">
      <c r="G70" s="1197">
        <v>-14</v>
      </c>
    </row>
  </sheetData>
  <sheetProtection algorithmName="SHA-512" hashValue="XlTve6Lz56kZKb73gbejMBXjHfWS6Whs2yOZWT3LdseVnd4qeh+v1flNVp6MD9t3THCjjLw3dcdE5GuC3j/VKQ==" saltValue="dGhtytsns/b9uITMK+uL9g==" spinCount="100000" sheet="1" objects="1" scenarios="1"/>
  <mergeCells count="6">
    <mergeCell ref="B17:E17"/>
    <mergeCell ref="B12:E12"/>
    <mergeCell ref="B13:E13"/>
    <mergeCell ref="B14:E14"/>
    <mergeCell ref="B15:E15"/>
    <mergeCell ref="B16:E16"/>
  </mergeCell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3EAB6-7E82-4928-A644-FF8FEDFACFB6}">
  <sheetPr>
    <tabColor rgb="FF00B0F0"/>
  </sheetPr>
  <dimension ref="A2:H38"/>
  <sheetViews>
    <sheetView showGridLines="0" zoomScaleNormal="100" zoomScaleSheetLayoutView="85" zoomScalePageLayoutView="115" workbookViewId="0"/>
  </sheetViews>
  <sheetFormatPr baseColWidth="10" defaultColWidth="10.796875" defaultRowHeight="20.100000000000001" customHeight="1"/>
  <cols>
    <col min="1" max="1" width="5.5" style="859" customWidth="1"/>
    <col min="2" max="2" width="62.296875" style="859" customWidth="1"/>
    <col min="3" max="7" width="12" style="859" customWidth="1"/>
    <col min="8" max="8" width="11.796875" style="859" customWidth="1"/>
    <col min="9" max="12" width="10.796875" style="859"/>
    <col min="13" max="13" width="10.296875" style="859" customWidth="1"/>
    <col min="14" max="14" width="0" style="859" hidden="1" customWidth="1"/>
    <col min="15" max="16384" width="10.796875" style="859"/>
  </cols>
  <sheetData>
    <row r="2" spans="1:8" ht="20.100000000000001" customHeight="1">
      <c r="A2" s="860" t="s">
        <v>91</v>
      </c>
      <c r="B2" s="475" t="s">
        <v>544</v>
      </c>
      <c r="C2" s="475"/>
      <c r="D2" s="475"/>
      <c r="E2" s="475"/>
      <c r="F2" s="475"/>
      <c r="G2" s="475"/>
    </row>
    <row r="3" spans="1:8" ht="20.100000000000001" customHeight="1">
      <c r="B3" s="861"/>
      <c r="C3" s="861"/>
      <c r="D3" s="861"/>
      <c r="E3" s="861"/>
      <c r="F3" s="861"/>
      <c r="G3" s="861"/>
      <c r="H3" s="869"/>
    </row>
    <row r="4" spans="1:8" ht="20.100000000000001" customHeight="1">
      <c r="B4" s="379" t="s">
        <v>526</v>
      </c>
      <c r="C4" s="375">
        <v>2023</v>
      </c>
      <c r="D4" s="561">
        <v>2022</v>
      </c>
      <c r="E4" s="561">
        <v>2021</v>
      </c>
      <c r="F4" s="561">
        <v>2020</v>
      </c>
      <c r="G4" s="373">
        <v>2019</v>
      </c>
      <c r="H4" s="870"/>
    </row>
    <row r="5" spans="1:8" ht="20.100000000000001" customHeight="1">
      <c r="B5" s="555" t="s">
        <v>545</v>
      </c>
      <c r="C5" s="556">
        <v>449</v>
      </c>
      <c r="D5" s="557">
        <v>469</v>
      </c>
      <c r="E5" s="557">
        <v>529</v>
      </c>
      <c r="F5" s="557">
        <v>530</v>
      </c>
      <c r="G5" s="557">
        <v>560</v>
      </c>
      <c r="H5" s="870"/>
    </row>
    <row r="6" spans="1:8" ht="20.100000000000001" customHeight="1">
      <c r="B6" s="477" t="s">
        <v>546</v>
      </c>
      <c r="C6" s="143">
        <v>58</v>
      </c>
      <c r="D6" s="144">
        <v>53</v>
      </c>
      <c r="E6" s="144">
        <v>63</v>
      </c>
      <c r="F6" s="144">
        <v>69</v>
      </c>
      <c r="G6" s="144">
        <v>71</v>
      </c>
      <c r="H6" s="870"/>
    </row>
    <row r="7" spans="1:8" ht="20.100000000000001" customHeight="1">
      <c r="B7" s="1013" t="s">
        <v>547</v>
      </c>
      <c r="C7" s="378">
        <v>2128</v>
      </c>
      <c r="D7" s="374">
        <v>2267</v>
      </c>
      <c r="E7" s="374">
        <v>2541</v>
      </c>
      <c r="F7" s="374">
        <v>2519</v>
      </c>
      <c r="G7" s="374">
        <v>2656</v>
      </c>
    </row>
    <row r="8" spans="1:8" ht="20.100000000000001" customHeight="1">
      <c r="B8" s="555" t="s">
        <v>548</v>
      </c>
      <c r="C8" s="556">
        <v>449</v>
      </c>
      <c r="D8" s="557">
        <v>413</v>
      </c>
      <c r="E8" s="557">
        <v>483</v>
      </c>
      <c r="F8" s="86"/>
      <c r="G8" s="86"/>
    </row>
    <row r="10" spans="1:8" ht="20.100000000000001" customHeight="1">
      <c r="B10" s="869"/>
      <c r="C10" s="869"/>
      <c r="D10" s="869"/>
      <c r="E10" s="869"/>
      <c r="F10" s="869"/>
      <c r="G10" s="869"/>
    </row>
    <row r="11" spans="1:8" ht="20.100000000000001" customHeight="1">
      <c r="B11" s="379" t="s">
        <v>549</v>
      </c>
      <c r="C11" s="375">
        <v>2023</v>
      </c>
      <c r="D11" s="561">
        <v>2022</v>
      </c>
      <c r="E11" s="561">
        <v>2021</v>
      </c>
      <c r="F11" s="561">
        <v>2020</v>
      </c>
      <c r="G11" s="373">
        <v>2019</v>
      </c>
    </row>
    <row r="12" spans="1:8" ht="20.100000000000001" customHeight="1">
      <c r="B12" s="555" t="s">
        <v>550</v>
      </c>
      <c r="C12" s="558">
        <v>44.3</v>
      </c>
      <c r="D12" s="559">
        <v>48.1</v>
      </c>
      <c r="E12" s="559">
        <v>42</v>
      </c>
      <c r="F12" s="559">
        <v>38.299999999999997</v>
      </c>
      <c r="G12" s="560">
        <v>34.299999999999997</v>
      </c>
    </row>
    <row r="13" spans="1:8" ht="20.100000000000001" customHeight="1">
      <c r="B13" s="477" t="s">
        <v>551</v>
      </c>
      <c r="C13" s="145">
        <v>15.2</v>
      </c>
      <c r="D13" s="478">
        <v>17</v>
      </c>
      <c r="E13" s="478">
        <v>17.399999999999999</v>
      </c>
      <c r="F13" s="478">
        <v>17.600000000000001</v>
      </c>
      <c r="G13" s="146">
        <v>16.3</v>
      </c>
    </row>
    <row r="14" spans="1:8" ht="20.100000000000001" customHeight="1">
      <c r="B14" s="562" t="s">
        <v>552</v>
      </c>
      <c r="C14" s="376">
        <v>40.1</v>
      </c>
      <c r="D14" s="563">
        <v>42.8</v>
      </c>
      <c r="E14" s="563">
        <v>35.1</v>
      </c>
      <c r="F14" s="563">
        <v>31.1</v>
      </c>
      <c r="G14" s="377">
        <v>27.9</v>
      </c>
    </row>
    <row r="16" spans="1:8" ht="15.6">
      <c r="B16" s="1463" t="s">
        <v>553</v>
      </c>
      <c r="C16" s="1463"/>
      <c r="D16" s="1463"/>
      <c r="E16" s="1463"/>
      <c r="F16" s="1463"/>
      <c r="G16" s="1463"/>
    </row>
    <row r="17" spans="2:7" ht="15.6">
      <c r="B17" s="1463" t="s">
        <v>554</v>
      </c>
      <c r="C17" s="1463"/>
      <c r="D17" s="1463"/>
      <c r="E17" s="1463"/>
      <c r="F17" s="1463"/>
      <c r="G17" s="1463"/>
    </row>
    <row r="38" ht="17.25" customHeight="1"/>
  </sheetData>
  <sheetProtection algorithmName="SHA-512" hashValue="yoi0wCECpsRal9jVZ1cdREJn/cpoVlBw/fi10FU2K2PBQGBh/hsab8OGC6X21sMaC1ndLJ5DE391/A/somnspg==" saltValue="Oi/sb8TG9fukYnzIcABcJA==" spinCount="100000" sheet="1" objects="1" scenarios="1"/>
  <mergeCells count="2">
    <mergeCell ref="B16:G16"/>
    <mergeCell ref="B17:G17"/>
  </mergeCells>
  <hyperlinks>
    <hyperlink ref="A2" location="Summary!A1" display=" " xr:uid="{5B59DC92-C5C0-4342-B143-E804D0A455F3}"/>
  </hyperlink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E9B66-79FA-4A86-B3ED-2F69757DA089}">
  <sheetPr>
    <tabColor rgb="FF00B0F0"/>
  </sheetPr>
  <dimension ref="A2:J48"/>
  <sheetViews>
    <sheetView showGridLines="0" zoomScaleNormal="100" zoomScaleSheetLayoutView="100" zoomScalePageLayoutView="190" workbookViewId="0"/>
  </sheetViews>
  <sheetFormatPr baseColWidth="10" defaultColWidth="10.796875" defaultRowHeight="20.100000000000001" customHeight="1"/>
  <cols>
    <col min="1" max="1" width="5.5" style="859" customWidth="1"/>
    <col min="2" max="2" width="46.09765625" style="859" customWidth="1"/>
    <col min="3" max="6" width="12" style="859" customWidth="1"/>
    <col min="7" max="7" width="5.5" style="859" customWidth="1"/>
    <col min="8" max="10" width="10.796875" style="859"/>
    <col min="11" max="11" width="10.296875" style="859" customWidth="1"/>
    <col min="12" max="12" width="10.796875" style="859" customWidth="1"/>
    <col min="13" max="16384" width="10.796875" style="859"/>
  </cols>
  <sheetData>
    <row r="2" spans="1:10" ht="20.100000000000001" customHeight="1">
      <c r="A2" s="860" t="s">
        <v>91</v>
      </c>
      <c r="B2" s="475" t="s">
        <v>555</v>
      </c>
      <c r="C2" s="475"/>
      <c r="D2" s="475"/>
      <c r="E2" s="475"/>
      <c r="F2" s="475"/>
    </row>
    <row r="3" spans="1:10" ht="20.100000000000001" customHeight="1">
      <c r="B3" s="861"/>
      <c r="C3" s="861"/>
      <c r="D3" s="861"/>
      <c r="E3" s="861"/>
      <c r="F3" s="861"/>
    </row>
    <row r="4" spans="1:10" ht="20.100000000000001" customHeight="1">
      <c r="B4" s="1198" t="s">
        <v>556</v>
      </c>
      <c r="C4" s="1199">
        <v>2023</v>
      </c>
      <c r="D4" s="1200">
        <v>2022</v>
      </c>
      <c r="E4" s="1200">
        <v>2021</v>
      </c>
      <c r="F4" s="1200">
        <v>2020</v>
      </c>
    </row>
    <row r="5" spans="1:10" ht="20.100000000000001" customHeight="1">
      <c r="B5" s="20" t="s">
        <v>557</v>
      </c>
      <c r="C5" s="479">
        <v>1.9568275565233679</v>
      </c>
      <c r="D5" s="1201">
        <v>2.11</v>
      </c>
      <c r="E5" s="1201">
        <v>2.5049999999999999</v>
      </c>
      <c r="F5" s="1201">
        <v>3.1019999999999999</v>
      </c>
    </row>
    <row r="6" spans="1:10" ht="20.100000000000001" customHeight="1">
      <c r="B6" s="20" t="s">
        <v>558</v>
      </c>
      <c r="C6" s="479">
        <v>1.6263419466250002</v>
      </c>
      <c r="D6" s="1201">
        <v>1.7</v>
      </c>
      <c r="E6" s="1201">
        <v>1.804</v>
      </c>
      <c r="F6" s="1201">
        <v>1.6679999999999999</v>
      </c>
    </row>
    <row r="7" spans="1:10" ht="20.100000000000001" customHeight="1">
      <c r="B7" s="20" t="s">
        <v>559</v>
      </c>
      <c r="C7" s="479">
        <v>1.3292159884578731</v>
      </c>
      <c r="D7" s="1201">
        <v>1.29</v>
      </c>
      <c r="E7" s="1201">
        <v>1.2869999999999999</v>
      </c>
      <c r="F7" s="1201">
        <v>1.3420000000000001</v>
      </c>
    </row>
    <row r="8" spans="1:10" ht="20.100000000000001" customHeight="1">
      <c r="B8" s="20" t="s">
        <v>560</v>
      </c>
      <c r="C8" s="479" t="s">
        <v>156</v>
      </c>
      <c r="D8" s="1201" t="s">
        <v>156</v>
      </c>
      <c r="E8" s="1201">
        <v>0.88600000000000001</v>
      </c>
      <c r="F8" s="1201">
        <v>0.89100000000000001</v>
      </c>
    </row>
    <row r="9" spans="1:10" ht="20.100000000000001" customHeight="1">
      <c r="B9" s="20" t="s">
        <v>561</v>
      </c>
      <c r="C9" s="479">
        <v>0.81764323645679993</v>
      </c>
      <c r="D9" s="1201">
        <v>0.43</v>
      </c>
      <c r="E9" s="1201" t="s">
        <v>156</v>
      </c>
      <c r="F9" s="1201">
        <v>0.501</v>
      </c>
    </row>
    <row r="10" spans="1:10" ht="20.100000000000001" customHeight="1">
      <c r="B10" s="20" t="s">
        <v>562</v>
      </c>
      <c r="C10" s="479">
        <v>0.50182317784615393</v>
      </c>
      <c r="D10" s="1201">
        <v>0.45</v>
      </c>
      <c r="E10" s="1201">
        <v>0.48099999999999998</v>
      </c>
      <c r="F10" s="1201">
        <v>0.624</v>
      </c>
    </row>
    <row r="11" spans="1:10" ht="20.100000000000001" customHeight="1">
      <c r="B11" s="20" t="s">
        <v>563</v>
      </c>
      <c r="C11" s="479">
        <v>0.49199100159999992</v>
      </c>
      <c r="D11" s="1201">
        <v>0.5</v>
      </c>
      <c r="E11" s="1201">
        <v>0.46200000000000002</v>
      </c>
      <c r="F11" s="1201">
        <v>0.45200000000000001</v>
      </c>
    </row>
    <row r="12" spans="1:10" ht="20.100000000000001" customHeight="1">
      <c r="B12" s="20" t="s">
        <v>564</v>
      </c>
      <c r="C12" s="479">
        <v>0.26988500000000004</v>
      </c>
      <c r="D12" s="1201">
        <v>0.27</v>
      </c>
      <c r="E12" s="1201">
        <v>0.28399999999999997</v>
      </c>
      <c r="F12" s="1201">
        <v>0.27400000000000002</v>
      </c>
    </row>
    <row r="13" spans="1:10" ht="20.100000000000001" customHeight="1">
      <c r="B13" s="20" t="s">
        <v>565</v>
      </c>
      <c r="C13" s="479">
        <v>3.7139571760171544</v>
      </c>
      <c r="D13" s="1201">
        <v>5.84</v>
      </c>
      <c r="E13" s="1201">
        <v>5.44</v>
      </c>
      <c r="F13" s="1201">
        <v>5.3360000000000003</v>
      </c>
    </row>
    <row r="14" spans="1:10" ht="20.100000000000001" customHeight="1">
      <c r="B14" s="20" t="s">
        <v>566</v>
      </c>
      <c r="C14" s="479">
        <v>3.3798965105769227E-2</v>
      </c>
      <c r="D14" s="1201">
        <v>0.08</v>
      </c>
      <c r="E14" s="1201">
        <v>9.1999999999999998E-2</v>
      </c>
      <c r="F14" s="1201" t="s">
        <v>156</v>
      </c>
    </row>
    <row r="15" spans="1:10" ht="20.100000000000001" customHeight="1">
      <c r="B15" s="20" t="s">
        <v>567</v>
      </c>
      <c r="C15" s="479">
        <v>2.3077064706361119</v>
      </c>
      <c r="D15" s="1201">
        <v>2.1</v>
      </c>
      <c r="E15" s="1201">
        <v>2.1259999999999999</v>
      </c>
      <c r="F15" s="1201">
        <v>2.1379999999999999</v>
      </c>
    </row>
    <row r="16" spans="1:10" ht="20.100000000000001" customHeight="1">
      <c r="B16" s="1202" t="s">
        <v>568</v>
      </c>
      <c r="C16" s="1203">
        <v>2.1946864619207327</v>
      </c>
      <c r="D16" s="1204">
        <v>2.23</v>
      </c>
      <c r="E16" s="1204">
        <v>2.0379999999999998</v>
      </c>
      <c r="F16" s="1204">
        <v>1.2849999999999999</v>
      </c>
      <c r="J16" s="965"/>
    </row>
    <row r="17" spans="2:6" ht="19.05" customHeight="1">
      <c r="B17" s="1205" t="s">
        <v>204</v>
      </c>
      <c r="C17" s="1206">
        <v>15.243876981188961</v>
      </c>
      <c r="D17" s="1207">
        <v>17</v>
      </c>
      <c r="E17" s="1207">
        <v>17.407</v>
      </c>
      <c r="F17" s="1207">
        <v>17.649000000000001</v>
      </c>
    </row>
    <row r="18" spans="2:6" ht="19.05" customHeight="1"/>
    <row r="19" spans="2:6" s="981" customFormat="1" ht="15.6">
      <c r="B19" s="1464" t="s">
        <v>569</v>
      </c>
      <c r="C19" s="1464"/>
      <c r="D19" s="1464"/>
      <c r="E19" s="1464"/>
      <c r="F19" s="1464"/>
    </row>
    <row r="20" spans="2:6" s="981" customFormat="1" ht="15.6">
      <c r="B20" s="1463" t="s">
        <v>570</v>
      </c>
      <c r="C20" s="1463"/>
      <c r="D20" s="1463"/>
      <c r="E20" s="1463"/>
      <c r="F20" s="1463"/>
    </row>
    <row r="21" spans="2:6" ht="15.6">
      <c r="B21" s="1463" t="s">
        <v>571</v>
      </c>
      <c r="C21" s="1463"/>
      <c r="D21" s="1463"/>
      <c r="E21" s="1463"/>
      <c r="F21" s="1463"/>
    </row>
    <row r="46" ht="17.25" customHeight="1"/>
    <row r="48" ht="17.25" customHeight="1"/>
  </sheetData>
  <sheetProtection algorithmName="SHA-512" hashValue="G1tpOviEhFwsX69g8I11qcTt1J/+UhX5wEy+vRHDGi9sLLjBkS7jtsIclUjGjIdC+Xe6Q/l2zJGYjus2q1Xjnw==" saltValue="gOy9PRVk9Z0L2IK85EXbfw==" spinCount="100000" sheet="1" objects="1" scenarios="1"/>
  <mergeCells count="3">
    <mergeCell ref="B19:F19"/>
    <mergeCell ref="B20:F20"/>
    <mergeCell ref="B21:F21"/>
  </mergeCells>
  <hyperlinks>
    <hyperlink ref="A2" location="Summary!A1" display=" " xr:uid="{A95312CF-8117-4677-8DB0-F54839493457}"/>
  </hyperlinks>
  <pageMargins left="0.74803149606299213" right="0.74803149606299213" top="0.98425196850393704" bottom="0.98425196850393704" header="0.51181102362204722" footer="0.51181102362204722"/>
  <pageSetup paperSize="9" scale="54" orientation="portrait" r:id="rId1"/>
  <headerFooter>
    <oddFooter>&amp;L&amp;1#&amp;"Calibri"&amp;10&amp;K000000TOTAL Classification: Restricted Distribution TOTAL - All rights reserved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EADE3-D85D-460E-BD10-A2279D7D02FB}">
  <sheetPr>
    <tabColor rgb="FF08C497"/>
  </sheetPr>
  <dimension ref="B2:L72"/>
  <sheetViews>
    <sheetView showGridLines="0" zoomScaleNormal="100" zoomScaleSheetLayoutView="85" zoomScalePageLayoutView="220" workbookViewId="0"/>
  </sheetViews>
  <sheetFormatPr baseColWidth="10" defaultColWidth="10.796875" defaultRowHeight="20.100000000000001" customHeight="1"/>
  <cols>
    <col min="1" max="1" width="5.5" style="917" customWidth="1"/>
    <col min="2" max="2" width="39.296875" style="917" customWidth="1"/>
    <col min="3" max="3" width="12" style="917" customWidth="1"/>
    <col min="4" max="4" width="10.796875" style="917" customWidth="1"/>
    <col min="5" max="8" width="10.796875" style="917"/>
    <col min="9" max="9" width="10.296875" style="917" customWidth="1"/>
    <col min="10" max="10" width="10.796875" style="917" customWidth="1"/>
    <col min="11" max="16384" width="10.796875" style="917"/>
  </cols>
  <sheetData>
    <row r="2" spans="2:12" ht="20.100000000000001" customHeight="1">
      <c r="B2" s="476" t="s">
        <v>532</v>
      </c>
      <c r="C2" s="476"/>
      <c r="D2" s="476"/>
    </row>
    <row r="3" spans="2:12" ht="20.100000000000001" customHeight="1">
      <c r="B3" s="1195"/>
      <c r="C3" s="1195"/>
      <c r="D3" s="1195"/>
    </row>
    <row r="4" spans="2:12" ht="20.100000000000001" customHeight="1">
      <c r="B4" s="1209" t="s">
        <v>134</v>
      </c>
      <c r="C4" s="1210">
        <v>2023</v>
      </c>
      <c r="D4" s="1211">
        <v>2022</v>
      </c>
    </row>
    <row r="5" spans="2:12" ht="20.100000000000001" customHeight="1">
      <c r="B5" s="1008" t="s">
        <v>533</v>
      </c>
      <c r="C5" s="230">
        <v>1853</v>
      </c>
      <c r="D5" s="228">
        <v>975</v>
      </c>
    </row>
    <row r="6" spans="2:12" ht="20.100000000000001" customHeight="1">
      <c r="B6" s="1008" t="s">
        <v>534</v>
      </c>
      <c r="C6" s="162">
        <v>2582</v>
      </c>
      <c r="D6" s="1009">
        <v>1385</v>
      </c>
    </row>
    <row r="7" spans="2:12" ht="20.100000000000001" customHeight="1">
      <c r="B7" s="1008" t="s">
        <v>535</v>
      </c>
      <c r="C7" s="162">
        <v>2363</v>
      </c>
      <c r="D7" s="1009">
        <v>2136</v>
      </c>
    </row>
    <row r="8" spans="2:12" ht="20.100000000000001" customHeight="1">
      <c r="B8" s="1008" t="s">
        <v>536</v>
      </c>
      <c r="C8" s="230">
        <v>4945</v>
      </c>
      <c r="D8" s="1009">
        <v>3521</v>
      </c>
    </row>
    <row r="9" spans="2:12" ht="20.100000000000001" customHeight="1">
      <c r="B9" s="1010" t="s">
        <v>537</v>
      </c>
      <c r="C9" s="230">
        <v>2152</v>
      </c>
      <c r="D9" s="1009">
        <v>970</v>
      </c>
    </row>
    <row r="10" spans="2:12" s="859" customFormat="1" ht="15.6">
      <c r="B10" s="1212" t="s">
        <v>538</v>
      </c>
      <c r="C10" s="1213">
        <v>3573</v>
      </c>
      <c r="D10" s="1214">
        <v>66</v>
      </c>
      <c r="E10" s="917"/>
      <c r="F10" s="917"/>
      <c r="G10" s="917"/>
      <c r="H10" s="917"/>
      <c r="I10" s="917"/>
      <c r="J10" s="917"/>
      <c r="K10" s="917"/>
      <c r="L10" s="917"/>
    </row>
    <row r="11" spans="2:12" ht="20.100000000000001" customHeight="1">
      <c r="B11" s="1131"/>
      <c r="C11" s="1131"/>
      <c r="D11" s="1131"/>
    </row>
    <row r="12" spans="2:12" ht="24" customHeight="1">
      <c r="B12" s="1462" t="s">
        <v>520</v>
      </c>
      <c r="C12" s="1462"/>
      <c r="D12" s="1462"/>
    </row>
    <row r="13" spans="2:12" ht="24" customHeight="1">
      <c r="B13" s="1462" t="s">
        <v>539</v>
      </c>
      <c r="C13" s="1462"/>
      <c r="D13" s="1462"/>
    </row>
    <row r="14" spans="2:12" ht="15.6">
      <c r="B14" s="1462" t="s">
        <v>540</v>
      </c>
      <c r="C14" s="1462"/>
      <c r="D14" s="1462"/>
    </row>
    <row r="15" spans="2:12" ht="15.6">
      <c r="B15" s="1462" t="s">
        <v>541</v>
      </c>
      <c r="C15" s="1462"/>
      <c r="D15" s="1462"/>
    </row>
    <row r="16" spans="2:12" ht="23.55" customHeight="1">
      <c r="B16" s="1462" t="s">
        <v>572</v>
      </c>
      <c r="C16" s="1462"/>
      <c r="D16" s="1462"/>
    </row>
    <row r="17" spans="2:4" ht="15.75" customHeight="1">
      <c r="B17" s="1462" t="s">
        <v>543</v>
      </c>
      <c r="C17" s="1462"/>
      <c r="D17" s="1462"/>
    </row>
    <row r="18" spans="2:4" ht="56.25" customHeight="1"/>
    <row r="43" ht="17.25" customHeight="1"/>
    <row r="72" spans="6:6" ht="20.100000000000001" customHeight="1">
      <c r="F72" s="1197"/>
    </row>
  </sheetData>
  <sheetProtection algorithmName="SHA-512" hashValue="TDkdph8HHTFmpccLrgwks0deangph1u0UCr1ulSxxhgZpb2HUYS8kKUi7xrFxLMHbxXEglKzKspD7jCQwOvUkQ==" saltValue="XdthV+E2DNnGVRKW9stBEw==" spinCount="100000" sheet="1" objects="1" scenarios="1"/>
  <mergeCells count="6">
    <mergeCell ref="B17:D17"/>
    <mergeCell ref="B12:D12"/>
    <mergeCell ref="B13:D13"/>
    <mergeCell ref="B14:D14"/>
    <mergeCell ref="B15:D15"/>
    <mergeCell ref="B16:D16"/>
  </mergeCells>
  <pageMargins left="0.74803149606299213" right="0.74803149606299213" top="0.98425196850393704" bottom="0.98425196850393704" header="0.51181102362204722" footer="0.51181102362204722"/>
  <pageSetup paperSize="9" scale="64" orientation="portrait" r:id="rId1"/>
  <headerFooter>
    <oddFooter>&amp;L&amp;1#&amp;"Calibri"&amp;10&amp;K000000TOTAL Classification: Restricted Distribution TOTAL - All rights reserved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2163-6262-4085-AFE8-B2C51858D8AB}">
  <sheetPr>
    <tabColor rgb="FF08C497"/>
  </sheetPr>
  <dimension ref="A2:G47"/>
  <sheetViews>
    <sheetView showGridLines="0" zoomScaleNormal="100" workbookViewId="0"/>
  </sheetViews>
  <sheetFormatPr baseColWidth="10" defaultColWidth="10.796875" defaultRowHeight="20.100000000000001" customHeight="1"/>
  <cols>
    <col min="1" max="1" width="5.5" style="859" customWidth="1"/>
    <col min="2" max="2" width="62.796875" style="859" customWidth="1"/>
    <col min="3" max="3" width="12" style="859" customWidth="1"/>
    <col min="4" max="4" width="11.19921875" style="859" customWidth="1"/>
    <col min="5" max="5" width="12" style="859" customWidth="1"/>
    <col min="6" max="6" width="5.5" style="859" customWidth="1"/>
    <col min="7" max="7" width="11.796875" style="859" customWidth="1"/>
    <col min="8" max="8" width="54.19921875" style="859" bestFit="1" customWidth="1"/>
    <col min="9" max="11" width="10.796875" style="859"/>
    <col min="12" max="12" width="10.296875" style="859" customWidth="1"/>
    <col min="13" max="13" width="10.796875" style="859" customWidth="1"/>
    <col min="14" max="16384" width="10.796875" style="859"/>
  </cols>
  <sheetData>
    <row r="2" spans="1:7" ht="20.100000000000001" customHeight="1">
      <c r="A2" s="860" t="s">
        <v>91</v>
      </c>
      <c r="B2" s="475" t="s">
        <v>573</v>
      </c>
      <c r="C2" s="475"/>
      <c r="D2" s="1215"/>
      <c r="E2" s="1215"/>
      <c r="F2" s="475"/>
    </row>
    <row r="3" spans="1:7" ht="20.100000000000001" customHeight="1">
      <c r="B3" s="861"/>
      <c r="C3" s="861"/>
      <c r="D3" s="861"/>
      <c r="E3" s="861"/>
      <c r="F3" s="869"/>
      <c r="G3" s="869"/>
    </row>
    <row r="4" spans="1:7" ht="20.100000000000001" customHeight="1">
      <c r="B4" s="1216"/>
      <c r="C4" s="1217">
        <v>2023</v>
      </c>
      <c r="D4" s="1218">
        <v>2022</v>
      </c>
      <c r="E4" s="1218">
        <v>2021</v>
      </c>
      <c r="F4" s="981"/>
    </row>
    <row r="5" spans="1:7" ht="20.100000000000001" customHeight="1">
      <c r="B5" s="1219" t="s">
        <v>574</v>
      </c>
      <c r="C5" s="1220">
        <v>33.4</v>
      </c>
      <c r="D5" s="1221">
        <v>33.200000000000003</v>
      </c>
      <c r="E5" s="1221">
        <v>21.2</v>
      </c>
      <c r="F5" s="981"/>
    </row>
    <row r="6" spans="1:7" ht="20.100000000000001" customHeight="1">
      <c r="B6" s="1222" t="s">
        <v>575</v>
      </c>
      <c r="C6" s="145">
        <v>18.899999999999999</v>
      </c>
      <c r="D6" s="1223">
        <v>10.4</v>
      </c>
      <c r="E6" s="1223">
        <v>6.8</v>
      </c>
      <c r="F6" s="981"/>
    </row>
    <row r="7" spans="1:7" ht="20.100000000000001" customHeight="1">
      <c r="B7" s="1224" t="s">
        <v>576</v>
      </c>
      <c r="C7" s="1225">
        <v>14.5</v>
      </c>
      <c r="D7" s="1226">
        <v>22.8</v>
      </c>
      <c r="E7" s="1226">
        <v>14.4</v>
      </c>
      <c r="F7" s="981"/>
    </row>
    <row r="8" spans="1:7" ht="20.100000000000001" customHeight="1">
      <c r="B8" s="1219" t="s">
        <v>577</v>
      </c>
      <c r="C8" s="1220">
        <v>17.3</v>
      </c>
      <c r="D8" s="1221">
        <v>12</v>
      </c>
      <c r="E8" s="1221">
        <v>9.1999999999999993</v>
      </c>
      <c r="F8" s="981"/>
    </row>
    <row r="9" spans="1:7" ht="20.100000000000001" customHeight="1">
      <c r="B9" s="1222" t="s">
        <v>578</v>
      </c>
      <c r="C9" s="145">
        <v>13</v>
      </c>
      <c r="D9" s="1223">
        <v>7.7</v>
      </c>
      <c r="E9" s="1223">
        <v>5.0999999999999996</v>
      </c>
      <c r="F9" s="981"/>
    </row>
    <row r="10" spans="1:7" ht="20.100000000000001" customHeight="1">
      <c r="B10" s="1222" t="s">
        <v>579</v>
      </c>
      <c r="C10" s="1225">
        <v>4.3</v>
      </c>
      <c r="D10" s="1226">
        <v>4.3</v>
      </c>
      <c r="E10" s="1226">
        <v>4.0999999999999996</v>
      </c>
      <c r="F10" s="981"/>
    </row>
    <row r="11" spans="1:7" ht="20.100000000000001" customHeight="1">
      <c r="B11" s="1219" t="s">
        <v>580</v>
      </c>
      <c r="C11" s="1227">
        <v>80.099999999999994</v>
      </c>
      <c r="D11" s="1228">
        <v>69</v>
      </c>
      <c r="E11" s="1228">
        <v>43</v>
      </c>
      <c r="F11" s="981"/>
    </row>
    <row r="12" spans="1:7" ht="20.100000000000001" customHeight="1">
      <c r="B12" s="1222" t="s">
        <v>581</v>
      </c>
      <c r="C12" s="145">
        <v>22.4</v>
      </c>
      <c r="D12" s="1223">
        <v>16.8</v>
      </c>
      <c r="E12" s="1223">
        <v>10.3</v>
      </c>
      <c r="F12" s="981"/>
    </row>
    <row r="13" spans="1:7" ht="20.100000000000001" customHeight="1">
      <c r="B13" s="1219" t="s">
        <v>582</v>
      </c>
      <c r="C13" s="1220">
        <v>5.9</v>
      </c>
      <c r="D13" s="1221">
        <v>6.1</v>
      </c>
      <c r="E13" s="1221">
        <v>6.1</v>
      </c>
      <c r="F13" s="981"/>
    </row>
    <row r="14" spans="1:7" ht="20.100000000000001" customHeight="1">
      <c r="B14" s="1219" t="s">
        <v>583</v>
      </c>
      <c r="C14" s="1220">
        <v>2.8</v>
      </c>
      <c r="D14" s="1221">
        <v>2.7</v>
      </c>
      <c r="E14" s="1221">
        <v>2.7</v>
      </c>
      <c r="F14" s="981"/>
    </row>
    <row r="15" spans="1:7" ht="20.100000000000001" customHeight="1">
      <c r="B15" s="1219" t="s">
        <v>584</v>
      </c>
      <c r="C15" s="1220">
        <v>52.1</v>
      </c>
      <c r="D15" s="1221">
        <v>55.3</v>
      </c>
      <c r="E15" s="1221">
        <v>56.6</v>
      </c>
      <c r="F15" s="981"/>
    </row>
    <row r="16" spans="1:7" ht="20.100000000000001" customHeight="1">
      <c r="B16" s="1219" t="s">
        <v>585</v>
      </c>
      <c r="C16" s="1220">
        <v>100.9</v>
      </c>
      <c r="D16" s="1221">
        <v>96.3</v>
      </c>
      <c r="E16" s="1221">
        <v>101.2</v>
      </c>
      <c r="F16" s="981"/>
    </row>
    <row r="17" spans="2:6" ht="20.100000000000001" customHeight="1">
      <c r="F17" s="981"/>
    </row>
    <row r="19" spans="2:6" ht="15.6">
      <c r="B19" s="1208" t="s">
        <v>586</v>
      </c>
      <c r="C19" s="1208"/>
      <c r="D19" s="869"/>
      <c r="E19" s="869"/>
    </row>
    <row r="20" spans="2:6" ht="15.6">
      <c r="B20" s="1208" t="s">
        <v>587</v>
      </c>
      <c r="C20" s="1208"/>
      <c r="D20" s="869"/>
      <c r="E20" s="869"/>
    </row>
    <row r="21" spans="2:6" ht="15.6">
      <c r="B21" s="1208" t="s">
        <v>588</v>
      </c>
      <c r="C21" s="1208"/>
      <c r="D21" s="869"/>
      <c r="E21" s="869"/>
    </row>
    <row r="22" spans="2:6" ht="15.6">
      <c r="C22" s="1208"/>
    </row>
    <row r="23" spans="2:6" ht="15.6">
      <c r="B23" s="1208"/>
      <c r="C23" s="1208"/>
    </row>
    <row r="46" ht="17.25" customHeight="1"/>
    <row r="47" ht="17.25" customHeight="1"/>
  </sheetData>
  <sheetProtection algorithmName="SHA-512" hashValue="s2o3YkNm5sCkH6auF4gqAARyzmK1kc8k66BBfI+U3MZrE5nA9Om7PMDrLUGLpY5HKc9pI5g/hcKsIzKaqwXJuw==" saltValue="b1/rvPxgaWxu6q+uIeUXgw==" spinCount="100000" sheet="1" objects="1" scenarios="1"/>
  <hyperlinks>
    <hyperlink ref="A2" location="Summary!A1" display=" " xr:uid="{521038FC-A72A-4678-A69D-65A05F03ED6F}"/>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169-1236-4465-B17C-BC9CA499317A}">
  <sheetPr>
    <tabColor rgb="FF08C497"/>
  </sheetPr>
  <dimension ref="A2:FK44"/>
  <sheetViews>
    <sheetView showGridLines="0" zoomScaleNormal="100" workbookViewId="0"/>
  </sheetViews>
  <sheetFormatPr baseColWidth="10" defaultColWidth="10.796875" defaultRowHeight="20.100000000000001" customHeight="1"/>
  <cols>
    <col min="1" max="1" width="5.5" style="917" customWidth="1"/>
    <col min="2" max="2" width="13.5" style="917" customWidth="1"/>
    <col min="3" max="3" width="51.09765625" style="917" customWidth="1"/>
    <col min="4" max="4" width="12" style="917" customWidth="1"/>
    <col min="5" max="5" width="11.796875" style="917" customWidth="1"/>
    <col min="6" max="6" width="10.796875" style="917"/>
    <col min="7" max="7" width="13" style="917" customWidth="1"/>
    <col min="8" max="8" width="42.69921875" style="917" customWidth="1"/>
    <col min="9" max="9" width="11.19921875" style="917" customWidth="1"/>
    <col min="10" max="12" width="10.796875" style="917"/>
    <col min="13" max="13" width="12.09765625" style="917" bestFit="1" customWidth="1"/>
    <col min="14" max="16384" width="10.796875" style="917"/>
  </cols>
  <sheetData>
    <row r="2" spans="1:167" ht="31.5" customHeight="1">
      <c r="A2" s="860" t="s">
        <v>91</v>
      </c>
      <c r="B2" s="1465" t="s">
        <v>589</v>
      </c>
      <c r="C2" s="1465"/>
      <c r="D2" s="1465"/>
    </row>
    <row r="3" spans="1:167" ht="20.100000000000001" customHeight="1">
      <c r="B3" s="1195"/>
      <c r="C3" s="1195"/>
      <c r="D3" s="1195"/>
      <c r="E3" s="1229"/>
    </row>
    <row r="4" spans="1:167" ht="20.100000000000001" customHeight="1">
      <c r="A4" s="1230"/>
      <c r="B4" s="1231" t="s">
        <v>590</v>
      </c>
      <c r="C4" s="1232" t="s">
        <v>591</v>
      </c>
      <c r="D4" s="1233" t="s">
        <v>94</v>
      </c>
      <c r="E4" s="1230"/>
      <c r="F4" s="1230"/>
      <c r="G4" s="1230"/>
      <c r="H4" s="1230"/>
      <c r="I4" s="1230"/>
      <c r="J4" s="1230"/>
      <c r="K4" s="1230"/>
      <c r="L4" s="1230"/>
      <c r="M4" s="1230"/>
      <c r="N4" s="1230"/>
      <c r="O4" s="1230"/>
      <c r="P4" s="1230"/>
      <c r="Q4" s="1230"/>
      <c r="R4" s="1230"/>
      <c r="S4" s="1230"/>
      <c r="T4" s="1230"/>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c r="AT4" s="1230"/>
      <c r="AU4" s="1230"/>
      <c r="AV4" s="1230"/>
      <c r="AW4" s="1230"/>
      <c r="AX4" s="1230"/>
      <c r="AY4" s="1230"/>
      <c r="AZ4" s="1230"/>
      <c r="BA4" s="1230"/>
      <c r="BB4" s="1230"/>
      <c r="BC4" s="1230"/>
      <c r="BD4" s="1230"/>
      <c r="BE4" s="1230"/>
      <c r="BF4" s="1230"/>
      <c r="BG4" s="1230"/>
      <c r="BH4" s="1230"/>
      <c r="BI4" s="1230"/>
      <c r="BJ4" s="1230"/>
      <c r="BK4" s="1230"/>
      <c r="BL4" s="1230"/>
      <c r="BM4" s="1230"/>
      <c r="BN4" s="1230"/>
      <c r="BO4" s="1230"/>
      <c r="BP4" s="1230"/>
      <c r="BQ4" s="1230"/>
      <c r="BR4" s="1230"/>
      <c r="BS4" s="1230"/>
      <c r="BT4" s="1230"/>
      <c r="BU4" s="1230"/>
      <c r="BV4" s="1230"/>
      <c r="BW4" s="1230"/>
      <c r="BX4" s="1230"/>
      <c r="BY4" s="1230"/>
      <c r="BZ4" s="1230"/>
      <c r="CA4" s="1230"/>
      <c r="CB4" s="1230"/>
      <c r="CC4" s="1230"/>
      <c r="CD4" s="1230"/>
      <c r="CE4" s="1230"/>
      <c r="CF4" s="1230"/>
      <c r="CG4" s="1230"/>
      <c r="CH4" s="1230"/>
      <c r="CI4" s="1230"/>
      <c r="CJ4" s="1230"/>
      <c r="CK4" s="1230"/>
      <c r="CL4" s="1230"/>
      <c r="CM4" s="1230"/>
      <c r="CN4" s="1230"/>
      <c r="CO4" s="1230"/>
      <c r="CP4" s="1230"/>
      <c r="CQ4" s="1230"/>
      <c r="CR4" s="1230"/>
      <c r="CS4" s="1230"/>
      <c r="CT4" s="1230"/>
      <c r="CU4" s="1230"/>
      <c r="CV4" s="1230"/>
      <c r="CW4" s="1230"/>
      <c r="CX4" s="1230"/>
      <c r="CY4" s="1230"/>
      <c r="CZ4" s="1230"/>
      <c r="DA4" s="1230"/>
      <c r="DB4" s="1230"/>
      <c r="DC4" s="1230"/>
      <c r="DD4" s="1230"/>
      <c r="DE4" s="1230"/>
      <c r="DF4" s="1230"/>
      <c r="DG4" s="1230"/>
      <c r="DH4" s="1230"/>
      <c r="DI4" s="1230"/>
      <c r="DJ4" s="1230"/>
      <c r="DK4" s="1230"/>
      <c r="DL4" s="1230"/>
      <c r="DM4" s="1230"/>
      <c r="DN4" s="1230"/>
      <c r="DO4" s="1230"/>
      <c r="DP4" s="1230"/>
      <c r="DQ4" s="1230"/>
      <c r="DR4" s="1230"/>
      <c r="DS4" s="1230"/>
      <c r="DT4" s="1230"/>
      <c r="DU4" s="1230"/>
      <c r="DV4" s="1230"/>
      <c r="DW4" s="1230"/>
      <c r="DX4" s="1230"/>
      <c r="DY4" s="1230"/>
      <c r="DZ4" s="1230"/>
      <c r="EA4" s="1230"/>
      <c r="EB4" s="1230"/>
      <c r="EC4" s="1230"/>
      <c r="ED4" s="1230"/>
      <c r="EE4" s="1230"/>
      <c r="EF4" s="1230"/>
      <c r="EG4" s="1230"/>
      <c r="EH4" s="1230"/>
      <c r="EI4" s="1230"/>
      <c r="EJ4" s="1230"/>
      <c r="EK4" s="1230"/>
      <c r="EL4" s="1230"/>
      <c r="EM4" s="1230"/>
      <c r="EN4" s="1230"/>
      <c r="EO4" s="1230"/>
      <c r="EP4" s="1230"/>
      <c r="EQ4" s="1230"/>
      <c r="ER4" s="1230"/>
      <c r="ES4" s="1230"/>
      <c r="ET4" s="1230"/>
      <c r="EU4" s="1230"/>
      <c r="EV4" s="1230"/>
      <c r="EW4" s="1230"/>
      <c r="EX4" s="1230"/>
      <c r="EY4" s="1230"/>
      <c r="EZ4" s="1230"/>
      <c r="FA4" s="1230"/>
      <c r="FB4" s="1230"/>
      <c r="FC4" s="1230"/>
      <c r="FD4" s="1230"/>
      <c r="FE4" s="1230"/>
      <c r="FF4" s="1230"/>
      <c r="FG4" s="1230"/>
      <c r="FH4" s="1230"/>
      <c r="FI4" s="1230"/>
      <c r="FJ4" s="1230"/>
      <c r="FK4" s="1230"/>
    </row>
    <row r="5" spans="1:167" ht="20.100000000000001" customHeight="1">
      <c r="B5" s="1466" t="s">
        <v>208</v>
      </c>
      <c r="C5" s="149" t="s">
        <v>592</v>
      </c>
      <c r="D5" s="1234">
        <v>442</v>
      </c>
    </row>
    <row r="6" spans="1:167" ht="20.100000000000001" customHeight="1">
      <c r="B6" s="1466"/>
      <c r="C6" s="149" t="s">
        <v>593</v>
      </c>
      <c r="D6" s="1234">
        <v>445</v>
      </c>
    </row>
    <row r="7" spans="1:167" ht="20.100000000000001" customHeight="1">
      <c r="B7" s="1466"/>
      <c r="C7" s="149" t="s">
        <v>594</v>
      </c>
      <c r="D7" s="1234">
        <v>445</v>
      </c>
    </row>
    <row r="8" spans="1:167" ht="20.100000000000001" customHeight="1">
      <c r="B8" s="1466"/>
      <c r="C8" s="149" t="s">
        <v>595</v>
      </c>
      <c r="D8" s="1234">
        <v>892</v>
      </c>
    </row>
    <row r="9" spans="1:167" ht="20.100000000000001" customHeight="1">
      <c r="B9" s="1467"/>
      <c r="C9" s="1235" t="s">
        <v>596</v>
      </c>
      <c r="D9" s="1236">
        <v>446</v>
      </c>
    </row>
    <row r="10" spans="1:167" ht="20.100000000000001" customHeight="1">
      <c r="B10" s="1237" t="s">
        <v>597</v>
      </c>
      <c r="C10" s="1238" t="s">
        <v>598</v>
      </c>
      <c r="D10" s="1239">
        <v>416</v>
      </c>
    </row>
    <row r="11" spans="1:167" ht="20.100000000000001" customHeight="1">
      <c r="B11" s="1237" t="s">
        <v>599</v>
      </c>
      <c r="C11" s="1238" t="s">
        <v>600</v>
      </c>
      <c r="D11" s="1239">
        <v>856</v>
      </c>
    </row>
    <row r="12" spans="1:167" ht="20.100000000000001" customHeight="1">
      <c r="B12" s="1240"/>
    </row>
    <row r="16" spans="1:167" ht="20.100000000000001" customHeight="1">
      <c r="A16" s="1196"/>
    </row>
    <row r="19" spans="4:4" ht="20.100000000000001" customHeight="1">
      <c r="D19" s="1241"/>
    </row>
    <row r="44" ht="17.25" customHeight="1"/>
  </sheetData>
  <sheetProtection algorithmName="SHA-512" hashValue="c7cZrIPaZ4w2yETwUtIxJgU8pjIcXONrVDE2XuimwcPjUyhWDvFt6An9QLyuzny1PdfApO79CLw2rBVURrhGzw==" saltValue="qAmO8y9Ywc4H/Ez+9jG8Cg==" spinCount="100000" sheet="1" objects="1" scenarios="1"/>
  <mergeCells count="2">
    <mergeCell ref="B2:D2"/>
    <mergeCell ref="B5:B9"/>
  </mergeCells>
  <hyperlinks>
    <hyperlink ref="A2" location="Summary!A1" display=" " xr:uid="{BC2FF36D-1AC8-42FE-BE00-5AD505B51864}"/>
  </hyperlinks>
  <pageMargins left="0.7" right="0.7" top="0.75" bottom="0.75" header="0.3" footer="0.3"/>
  <ignoredErrors>
    <ignoredError sqref="D4"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DF77C-472C-40FC-ADAC-01D4160A1B17}">
  <sheetPr>
    <tabColor rgb="FF08C497"/>
  </sheetPr>
  <dimension ref="A2:I48"/>
  <sheetViews>
    <sheetView showGridLines="0" zoomScaleNormal="100" zoomScaleSheetLayoutView="100" zoomScalePageLayoutView="115" workbookViewId="0"/>
  </sheetViews>
  <sheetFormatPr baseColWidth="10" defaultColWidth="10.796875" defaultRowHeight="20.100000000000001" customHeight="1"/>
  <cols>
    <col min="1" max="1" width="5.5" style="917" customWidth="1"/>
    <col min="2" max="2" width="43.796875" style="917" customWidth="1"/>
    <col min="3" max="5" width="15.59765625" style="917" customWidth="1"/>
    <col min="6" max="16384" width="10.796875" style="917"/>
  </cols>
  <sheetData>
    <row r="2" spans="1:9" ht="31.5" customHeight="1">
      <c r="A2" s="860" t="s">
        <v>91</v>
      </c>
      <c r="B2" s="1465" t="s">
        <v>601</v>
      </c>
      <c r="C2" s="1465"/>
      <c r="D2" s="1465"/>
      <c r="E2" s="1465"/>
    </row>
    <row r="3" spans="1:9" ht="20.100000000000001" customHeight="1">
      <c r="B3" s="1195"/>
      <c r="C3" s="1195"/>
      <c r="D3" s="1195"/>
      <c r="E3" s="1195"/>
    </row>
    <row r="4" spans="1:9" s="859" customFormat="1" ht="29.25" customHeight="1">
      <c r="B4" s="1242" t="s">
        <v>602</v>
      </c>
      <c r="C4" s="1243" t="s">
        <v>603</v>
      </c>
      <c r="D4" s="1243" t="s">
        <v>604</v>
      </c>
      <c r="E4" s="1243" t="s">
        <v>605</v>
      </c>
    </row>
    <row r="5" spans="1:9" ht="20.100000000000001" customHeight="1">
      <c r="B5" s="149" t="s">
        <v>208</v>
      </c>
      <c r="C5" s="150">
        <v>0.9</v>
      </c>
      <c r="D5" s="1244">
        <v>0.2</v>
      </c>
      <c r="E5" s="150">
        <v>0.7</v>
      </c>
      <c r="F5" s="1196"/>
      <c r="G5" s="1196"/>
      <c r="I5" s="1196"/>
    </row>
    <row r="6" spans="1:9" ht="20.100000000000001" customHeight="1">
      <c r="B6" s="149" t="s">
        <v>209</v>
      </c>
      <c r="C6" s="1244">
        <v>0.2</v>
      </c>
      <c r="D6" s="1244">
        <v>0.4</v>
      </c>
      <c r="E6" s="150">
        <v>4.5999999999999996</v>
      </c>
    </row>
    <row r="7" spans="1:9" ht="20.100000000000001" customHeight="1">
      <c r="B7" s="149" t="s">
        <v>211</v>
      </c>
      <c r="C7" s="1244">
        <v>0.1</v>
      </c>
      <c r="D7" s="1244">
        <v>0</v>
      </c>
      <c r="E7" s="150">
        <v>1.1000000000000001</v>
      </c>
    </row>
    <row r="8" spans="1:9" ht="20.100000000000001" customHeight="1">
      <c r="B8" s="149" t="s">
        <v>606</v>
      </c>
      <c r="C8" s="1244">
        <v>1.2</v>
      </c>
      <c r="D8" s="1244">
        <v>0.1</v>
      </c>
      <c r="E8" s="150">
        <v>1.5</v>
      </c>
    </row>
    <row r="9" spans="1:9" ht="20.100000000000001" customHeight="1">
      <c r="B9" s="149" t="s">
        <v>210</v>
      </c>
      <c r="C9" s="1244">
        <v>4.9000000000000004</v>
      </c>
      <c r="D9" s="1244">
        <v>1.4</v>
      </c>
      <c r="E9" s="150">
        <v>8.1999999999999993</v>
      </c>
    </row>
    <row r="10" spans="1:9" ht="20.100000000000001" customHeight="1">
      <c r="B10" s="149" t="s">
        <v>607</v>
      </c>
      <c r="C10" s="1244">
        <v>0.4</v>
      </c>
      <c r="D10" s="1244">
        <v>0</v>
      </c>
      <c r="E10" s="150">
        <v>1.4</v>
      </c>
    </row>
    <row r="11" spans="1:9" ht="20.100000000000001" customHeight="1">
      <c r="B11" s="149" t="s">
        <v>608</v>
      </c>
      <c r="C11" s="1244">
        <v>5.4</v>
      </c>
      <c r="D11" s="1244">
        <v>0.6</v>
      </c>
      <c r="E11" s="150">
        <v>4.7</v>
      </c>
    </row>
    <row r="12" spans="1:9" ht="20.100000000000001" customHeight="1">
      <c r="B12" s="1245" t="s">
        <v>609</v>
      </c>
      <c r="C12" s="1246">
        <v>1.5</v>
      </c>
      <c r="D12" s="1246">
        <v>0</v>
      </c>
      <c r="E12" s="1247">
        <v>2.9</v>
      </c>
    </row>
    <row r="13" spans="1:9" ht="20.100000000000001" customHeight="1">
      <c r="B13" s="1248" t="s">
        <v>610</v>
      </c>
      <c r="C13" s="1249">
        <v>14.6</v>
      </c>
      <c r="D13" s="1250">
        <v>2.8</v>
      </c>
      <c r="E13" s="1250">
        <v>25.3</v>
      </c>
    </row>
    <row r="14" spans="1:9" ht="15.6">
      <c r="D14" s="1251"/>
    </row>
    <row r="15" spans="1:9" s="859" customFormat="1" ht="29.25" customHeight="1">
      <c r="B15" s="1242" t="s">
        <v>611</v>
      </c>
      <c r="C15" s="1243" t="s">
        <v>603</v>
      </c>
      <c r="D15" s="1252" t="s">
        <v>604</v>
      </c>
      <c r="E15" s="1243" t="s">
        <v>605</v>
      </c>
    </row>
    <row r="16" spans="1:9" ht="20.100000000000001" customHeight="1">
      <c r="B16" s="149" t="s">
        <v>208</v>
      </c>
      <c r="C16" s="150">
        <v>0.6</v>
      </c>
      <c r="D16" s="1244">
        <v>0</v>
      </c>
      <c r="E16" s="150">
        <v>0.4</v>
      </c>
    </row>
    <row r="17" spans="2:5" ht="20.100000000000001" customHeight="1">
      <c r="B17" s="149" t="s">
        <v>209</v>
      </c>
      <c r="C17" s="150">
        <v>1.1000000000000001</v>
      </c>
      <c r="D17" s="1244">
        <v>0</v>
      </c>
      <c r="E17" s="150">
        <v>0.3</v>
      </c>
    </row>
    <row r="18" spans="2:5" ht="20.100000000000001" customHeight="1">
      <c r="B18" s="149" t="s">
        <v>211</v>
      </c>
      <c r="C18" s="150">
        <v>0</v>
      </c>
      <c r="D18" s="1244">
        <v>0</v>
      </c>
      <c r="E18" s="150">
        <v>0.3</v>
      </c>
    </row>
    <row r="19" spans="2:5" ht="20.100000000000001" customHeight="1">
      <c r="B19" s="149" t="s">
        <v>606</v>
      </c>
      <c r="C19" s="150">
        <v>0</v>
      </c>
      <c r="D19" s="1244">
        <v>0</v>
      </c>
      <c r="E19" s="150">
        <v>0.7</v>
      </c>
    </row>
    <row r="20" spans="2:5" ht="20.100000000000001" customHeight="1">
      <c r="B20" s="149" t="s">
        <v>210</v>
      </c>
      <c r="C20" s="150">
        <v>2.1</v>
      </c>
      <c r="D20" s="1244">
        <v>0.1</v>
      </c>
      <c r="E20" s="150">
        <v>3.4</v>
      </c>
    </row>
    <row r="21" spans="2:5" ht="20.100000000000001" customHeight="1">
      <c r="B21" s="149" t="s">
        <v>607</v>
      </c>
      <c r="C21" s="150">
        <v>1.2</v>
      </c>
      <c r="D21" s="1244">
        <v>0.4</v>
      </c>
      <c r="E21" s="150">
        <v>0.8</v>
      </c>
    </row>
    <row r="22" spans="2:5" ht="20.100000000000001" customHeight="1">
      <c r="B22" s="149" t="s">
        <v>608</v>
      </c>
      <c r="C22" s="150">
        <v>0.5</v>
      </c>
      <c r="D22" s="150">
        <v>0</v>
      </c>
      <c r="E22" s="150">
        <v>0.2</v>
      </c>
    </row>
    <row r="23" spans="2:5" ht="20.100000000000001" customHeight="1">
      <c r="B23" s="1245" t="s">
        <v>609</v>
      </c>
      <c r="C23" s="1247">
        <v>0</v>
      </c>
      <c r="D23" s="1246">
        <v>0</v>
      </c>
      <c r="E23" s="1247">
        <v>0.4</v>
      </c>
    </row>
    <row r="24" spans="2:5" ht="20.100000000000001" customHeight="1">
      <c r="B24" s="1248" t="s">
        <v>612</v>
      </c>
      <c r="C24" s="1249">
        <f>SUM(C16:C23)</f>
        <v>5.5</v>
      </c>
      <c r="D24" s="1253">
        <v>0.6</v>
      </c>
      <c r="E24" s="1253">
        <f t="shared" ref="E24" si="0">SUM(E16:E23)</f>
        <v>6.5</v>
      </c>
    </row>
    <row r="25" spans="2:5" ht="15.6">
      <c r="B25" s="151"/>
      <c r="C25" s="336"/>
      <c r="D25" s="1254"/>
      <c r="E25" s="336"/>
    </row>
    <row r="26" spans="2:5" s="859" customFormat="1" ht="29.25" customHeight="1">
      <c r="B26" s="1242" t="s">
        <v>613</v>
      </c>
      <c r="C26" s="1243" t="s">
        <v>603</v>
      </c>
      <c r="D26" s="1252" t="s">
        <v>604</v>
      </c>
      <c r="E26" s="1243" t="s">
        <v>605</v>
      </c>
    </row>
    <row r="27" spans="2:5" ht="20.100000000000001" customHeight="1">
      <c r="B27" s="149" t="s">
        <v>208</v>
      </c>
      <c r="C27" s="150">
        <v>0</v>
      </c>
      <c r="D27" s="150">
        <v>0</v>
      </c>
      <c r="E27" s="150">
        <v>0</v>
      </c>
    </row>
    <row r="28" spans="2:5" ht="20.100000000000001" customHeight="1">
      <c r="B28" s="149" t="s">
        <v>209</v>
      </c>
      <c r="C28" s="150">
        <v>1.1000000000000001</v>
      </c>
      <c r="D28" s="150">
        <v>0</v>
      </c>
      <c r="E28" s="150">
        <v>7.4</v>
      </c>
    </row>
    <row r="29" spans="2:5" ht="20.100000000000001" customHeight="1">
      <c r="B29" s="149" t="s">
        <v>211</v>
      </c>
      <c r="C29" s="150">
        <v>0</v>
      </c>
      <c r="D29" s="150">
        <v>0</v>
      </c>
      <c r="E29" s="150">
        <v>0</v>
      </c>
    </row>
    <row r="30" spans="2:5" ht="20.100000000000001" customHeight="1">
      <c r="B30" s="149" t="s">
        <v>606</v>
      </c>
      <c r="C30" s="150">
        <v>0</v>
      </c>
      <c r="D30" s="150">
        <v>0</v>
      </c>
      <c r="E30" s="150">
        <v>0</v>
      </c>
    </row>
    <row r="31" spans="2:5" ht="20.100000000000001" customHeight="1">
      <c r="B31" s="149" t="s">
        <v>210</v>
      </c>
      <c r="C31" s="150">
        <v>0</v>
      </c>
      <c r="D31" s="150">
        <v>0</v>
      </c>
      <c r="E31" s="150">
        <v>4.0999999999999996</v>
      </c>
    </row>
    <row r="32" spans="2:5" ht="20.100000000000001" customHeight="1">
      <c r="B32" s="149" t="s">
        <v>607</v>
      </c>
      <c r="C32" s="150">
        <v>0</v>
      </c>
      <c r="D32" s="150">
        <v>0</v>
      </c>
      <c r="E32" s="150">
        <v>0</v>
      </c>
    </row>
    <row r="33" spans="2:5" ht="20.100000000000001" customHeight="1">
      <c r="B33" s="149" t="s">
        <v>608</v>
      </c>
      <c r="C33" s="150">
        <v>0</v>
      </c>
      <c r="D33" s="150">
        <v>0</v>
      </c>
      <c r="E33" s="150">
        <v>0</v>
      </c>
    </row>
    <row r="34" spans="2:5" ht="20.100000000000001" customHeight="1">
      <c r="B34" s="149" t="s">
        <v>609</v>
      </c>
      <c r="C34" s="150">
        <v>0.3</v>
      </c>
      <c r="D34" s="150">
        <v>0.4</v>
      </c>
      <c r="E34" s="150">
        <v>2.9</v>
      </c>
    </row>
    <row r="35" spans="2:5" ht="20.100000000000001" customHeight="1">
      <c r="B35" s="1248" t="s">
        <v>614</v>
      </c>
      <c r="C35" s="1249">
        <v>1.4</v>
      </c>
      <c r="D35" s="1253">
        <v>0.4</v>
      </c>
      <c r="E35" s="1253">
        <v>14.4</v>
      </c>
    </row>
    <row r="36" spans="2:5" ht="15.6">
      <c r="B36" s="151"/>
      <c r="C36" s="336"/>
      <c r="D36" s="1254"/>
      <c r="E36" s="336"/>
    </row>
    <row r="37" spans="2:5" s="859" customFormat="1" ht="29.25" customHeight="1">
      <c r="B37" s="1242" t="s">
        <v>615</v>
      </c>
      <c r="C37" s="1243" t="s">
        <v>603</v>
      </c>
      <c r="D37" s="1252" t="s">
        <v>604</v>
      </c>
      <c r="E37" s="1243" t="s">
        <v>605</v>
      </c>
    </row>
    <row r="38" spans="2:5" ht="20.100000000000001" customHeight="1">
      <c r="B38" s="149" t="s">
        <v>208</v>
      </c>
      <c r="C38" s="150">
        <v>0.1</v>
      </c>
      <c r="D38" s="150">
        <v>0</v>
      </c>
      <c r="E38" s="150">
        <v>0</v>
      </c>
    </row>
    <row r="39" spans="2:5" ht="20.100000000000001" customHeight="1">
      <c r="B39" s="149" t="s">
        <v>209</v>
      </c>
      <c r="C39" s="150">
        <v>0.2</v>
      </c>
      <c r="D39" s="150">
        <v>0.1</v>
      </c>
      <c r="E39" s="150">
        <v>0.1</v>
      </c>
    </row>
    <row r="40" spans="2:5" ht="20.100000000000001" customHeight="1">
      <c r="B40" s="149" t="s">
        <v>211</v>
      </c>
      <c r="C40" s="150">
        <v>0</v>
      </c>
      <c r="D40" s="150">
        <v>0</v>
      </c>
      <c r="E40" s="150">
        <v>0.3</v>
      </c>
    </row>
    <row r="41" spans="2:5" ht="20.100000000000001" customHeight="1">
      <c r="B41" s="149" t="s">
        <v>606</v>
      </c>
      <c r="C41" s="150">
        <v>0</v>
      </c>
      <c r="D41" s="150">
        <v>0</v>
      </c>
      <c r="E41" s="150">
        <v>0</v>
      </c>
    </row>
    <row r="42" spans="2:5" ht="20.100000000000001" customHeight="1">
      <c r="B42" s="149" t="s">
        <v>210</v>
      </c>
      <c r="C42" s="150">
        <v>0.5</v>
      </c>
      <c r="D42" s="150">
        <v>0.2</v>
      </c>
      <c r="E42" s="150">
        <v>5.4</v>
      </c>
    </row>
    <row r="43" spans="2:5" ht="20.100000000000001" customHeight="1">
      <c r="B43" s="149" t="s">
        <v>607</v>
      </c>
      <c r="C43" s="150">
        <v>0</v>
      </c>
      <c r="D43" s="150">
        <v>0</v>
      </c>
      <c r="E43" s="150">
        <v>0.4</v>
      </c>
    </row>
    <row r="44" spans="2:5" ht="20.100000000000001" customHeight="1">
      <c r="B44" s="149" t="s">
        <v>608</v>
      </c>
      <c r="C44" s="150">
        <v>0</v>
      </c>
      <c r="D44" s="150">
        <v>0</v>
      </c>
      <c r="E44" s="150">
        <v>0</v>
      </c>
    </row>
    <row r="45" spans="2:5" ht="20.100000000000001" customHeight="1">
      <c r="B45" s="149" t="s">
        <v>609</v>
      </c>
      <c r="C45" s="150">
        <v>0</v>
      </c>
      <c r="D45" s="150">
        <v>0</v>
      </c>
      <c r="E45" s="150">
        <v>1.3</v>
      </c>
    </row>
    <row r="46" spans="2:5" ht="26.25" customHeight="1">
      <c r="B46" s="1248" t="s">
        <v>616</v>
      </c>
      <c r="C46" s="1249">
        <v>0.8</v>
      </c>
      <c r="D46" s="1253">
        <v>0.3</v>
      </c>
      <c r="E46" s="1253">
        <v>7.5</v>
      </c>
    </row>
    <row r="48" spans="2:5" ht="20.100000000000001" customHeight="1">
      <c r="B48" s="1468" t="s">
        <v>617</v>
      </c>
      <c r="C48" s="1468"/>
      <c r="D48" s="1468"/>
      <c r="E48" s="1468"/>
    </row>
  </sheetData>
  <sheetProtection algorithmName="SHA-512" hashValue="cuPnlArpaKFs9o58/DWBgPaxY9OyPA2F3OMO1WIS3C+NKvH4QzMjMWk5nwmXCgi6OXDVgXGr4aw8DWks6vbCdg==" saltValue="FVaL7PgD6VFHfmG3f3UJPg==" spinCount="100000" sheet="1" objects="1" scenarios="1"/>
  <mergeCells count="2">
    <mergeCell ref="B2:E2"/>
    <mergeCell ref="B48:E48"/>
  </mergeCells>
  <hyperlinks>
    <hyperlink ref="A2" location="Summary!A1" display=" " xr:uid="{E030A799-9054-4D94-B837-61325C65AA26}"/>
  </hyperlinks>
  <pageMargins left="0.74803149606299213" right="0.74803149606299213" top="0.98425196850393704" bottom="0.98425196850393704" header="0.51181102362204722" footer="0.51181102362204722"/>
  <pageSetup paperSize="9" scale="5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127A-9FCF-4827-8580-948E5456E1CB}">
  <sheetPr>
    <tabColor rgb="FF285AFF"/>
    <pageSetUpPr fitToPage="1"/>
  </sheetPr>
  <dimension ref="A2:S32"/>
  <sheetViews>
    <sheetView showGridLines="0" zoomScaleNormal="100" zoomScaleSheetLayoutView="100" zoomScalePageLayoutView="130" workbookViewId="0"/>
  </sheetViews>
  <sheetFormatPr baseColWidth="10" defaultColWidth="11.5" defaultRowHeight="20.100000000000001" customHeight="1"/>
  <cols>
    <col min="1" max="1" width="5.69921875" style="859" customWidth="1"/>
    <col min="2" max="2" width="48.296875" style="859" customWidth="1"/>
    <col min="3" max="3" width="9.296875" style="859" customWidth="1"/>
    <col min="4" max="8" width="13.59765625" style="859" customWidth="1"/>
    <col min="9" max="9" width="8.796875" style="859" customWidth="1"/>
    <col min="10" max="11" width="17.59765625" style="859" customWidth="1"/>
    <col min="12" max="12" width="14.5" style="859" customWidth="1"/>
    <col min="13" max="14" width="12.59765625" style="859" customWidth="1"/>
    <col min="15" max="19" width="13.59765625" style="859" customWidth="1"/>
    <col min="20" max="16384" width="11.5" style="859"/>
  </cols>
  <sheetData>
    <row r="2" spans="1:19" ht="20.100000000000001" customHeight="1">
      <c r="A2" s="860" t="s">
        <v>91</v>
      </c>
      <c r="B2" s="1430" t="s">
        <v>132</v>
      </c>
      <c r="C2" s="1430"/>
      <c r="D2" s="1430"/>
      <c r="E2" s="1430"/>
      <c r="F2" s="1430"/>
      <c r="G2" s="1430"/>
      <c r="H2" s="1430"/>
      <c r="I2" s="1430"/>
      <c r="J2" s="1430"/>
      <c r="K2" s="1430"/>
      <c r="L2" s="1430"/>
      <c r="M2" s="1430"/>
      <c r="N2" s="1430"/>
      <c r="O2" s="1430"/>
      <c r="P2" s="1430"/>
      <c r="Q2" s="1430"/>
      <c r="R2" s="1430"/>
      <c r="S2" s="1430"/>
    </row>
    <row r="3" spans="1:19" ht="20.100000000000001" customHeight="1">
      <c r="B3" s="829"/>
      <c r="C3" s="829"/>
      <c r="D3" s="829"/>
      <c r="E3" s="829"/>
      <c r="F3" s="829"/>
      <c r="G3" s="829"/>
      <c r="H3" s="829"/>
      <c r="I3" s="829"/>
      <c r="J3" s="829"/>
      <c r="K3" s="829"/>
      <c r="L3" s="829"/>
      <c r="M3" s="829"/>
      <c r="N3" s="829"/>
      <c r="O3" s="829"/>
      <c r="P3" s="829"/>
      <c r="Q3" s="829"/>
      <c r="R3" s="829"/>
      <c r="S3" s="829"/>
    </row>
    <row r="4" spans="1:19" ht="20.100000000000001" customHeight="1">
      <c r="B4" s="573"/>
      <c r="C4" s="931">
        <v>2023</v>
      </c>
      <c r="D4" s="1434" t="s">
        <v>133</v>
      </c>
      <c r="E4" s="1434"/>
      <c r="F4" s="1434"/>
      <c r="G4" s="1434"/>
      <c r="H4" s="573"/>
      <c r="I4" s="933">
        <v>2022</v>
      </c>
      <c r="J4" s="1434" t="s">
        <v>133</v>
      </c>
      <c r="K4" s="1434"/>
      <c r="L4" s="1434"/>
      <c r="M4" s="1434"/>
      <c r="N4" s="932"/>
      <c r="O4" s="933">
        <v>2021</v>
      </c>
      <c r="P4" s="1434" t="s">
        <v>133</v>
      </c>
      <c r="Q4" s="1434"/>
      <c r="R4" s="1434"/>
      <c r="S4" s="1434"/>
    </row>
    <row r="5" spans="1:19" ht="20.100000000000001" customHeight="1">
      <c r="B5" s="573" t="s">
        <v>134</v>
      </c>
      <c r="C5" s="934" t="s">
        <v>135</v>
      </c>
      <c r="D5" s="934" t="s">
        <v>136</v>
      </c>
      <c r="E5" s="934" t="s">
        <v>137</v>
      </c>
      <c r="F5" s="934" t="s">
        <v>138</v>
      </c>
      <c r="G5" s="934" t="s">
        <v>139</v>
      </c>
      <c r="H5" s="573"/>
      <c r="I5" s="934" t="s">
        <v>135</v>
      </c>
      <c r="J5" s="934" t="s">
        <v>136</v>
      </c>
      <c r="K5" s="934" t="s">
        <v>137</v>
      </c>
      <c r="L5" s="934" t="s">
        <v>138</v>
      </c>
      <c r="M5" s="934" t="s">
        <v>139</v>
      </c>
      <c r="N5" s="917"/>
      <c r="O5" s="934" t="s">
        <v>135</v>
      </c>
      <c r="P5" s="935" t="s">
        <v>136</v>
      </c>
      <c r="Q5" s="935" t="s">
        <v>137</v>
      </c>
      <c r="R5" s="935" t="s">
        <v>138</v>
      </c>
      <c r="S5" s="935" t="s">
        <v>139</v>
      </c>
    </row>
    <row r="6" spans="1:19" ht="20.100000000000001" customHeight="1">
      <c r="B6" s="951" t="s">
        <v>96</v>
      </c>
      <c r="C6" s="936">
        <v>25107</v>
      </c>
      <c r="D6" s="937">
        <v>6993</v>
      </c>
      <c r="E6" s="938">
        <v>5582</v>
      </c>
      <c r="F6" s="938">
        <v>6808</v>
      </c>
      <c r="G6" s="936">
        <v>5724</v>
      </c>
      <c r="H6" s="829"/>
      <c r="I6" s="939">
        <v>38475</v>
      </c>
      <c r="J6" s="940">
        <v>9458</v>
      </c>
      <c r="K6" s="940">
        <v>10500</v>
      </c>
      <c r="L6" s="940">
        <v>10279</v>
      </c>
      <c r="M6" s="939">
        <v>8238</v>
      </c>
      <c r="N6" s="917"/>
      <c r="O6" s="939">
        <v>20209</v>
      </c>
      <c r="P6" s="940">
        <v>3487</v>
      </c>
      <c r="Q6" s="940">
        <v>4032</v>
      </c>
      <c r="R6" s="940">
        <v>5374</v>
      </c>
      <c r="S6" s="939">
        <v>7316</v>
      </c>
    </row>
    <row r="7" spans="1:19" ht="20.100000000000001" customHeight="1">
      <c r="B7" s="950" t="s">
        <v>140</v>
      </c>
      <c r="C7" s="942">
        <v>10942</v>
      </c>
      <c r="D7" s="947">
        <v>2653</v>
      </c>
      <c r="E7" s="948">
        <v>2349</v>
      </c>
      <c r="F7" s="948">
        <v>3138</v>
      </c>
      <c r="G7" s="949">
        <v>2802</v>
      </c>
      <c r="H7" s="829"/>
      <c r="I7" s="945">
        <v>17479</v>
      </c>
      <c r="J7" s="946">
        <v>5015</v>
      </c>
      <c r="K7" s="946">
        <v>4719</v>
      </c>
      <c r="L7" s="946">
        <v>4217</v>
      </c>
      <c r="M7" s="946">
        <v>3528</v>
      </c>
      <c r="N7" s="917"/>
      <c r="O7" s="945">
        <v>10439</v>
      </c>
      <c r="P7" s="946">
        <v>1975</v>
      </c>
      <c r="Q7" s="946">
        <v>2213</v>
      </c>
      <c r="R7" s="946">
        <v>2726</v>
      </c>
      <c r="S7" s="946">
        <v>3525</v>
      </c>
    </row>
    <row r="8" spans="1:19" ht="20.100000000000001" customHeight="1">
      <c r="B8" s="941" t="s">
        <v>141</v>
      </c>
      <c r="C8" s="942">
        <v>6200</v>
      </c>
      <c r="D8" s="943">
        <v>2072</v>
      </c>
      <c r="E8" s="944">
        <v>1330</v>
      </c>
      <c r="F8" s="944">
        <v>1342</v>
      </c>
      <c r="G8" s="942">
        <v>1456</v>
      </c>
      <c r="H8" s="829"/>
      <c r="I8" s="945">
        <v>11169</v>
      </c>
      <c r="J8" s="946">
        <v>3133</v>
      </c>
      <c r="K8" s="946">
        <v>2215</v>
      </c>
      <c r="L8" s="946">
        <v>3413</v>
      </c>
      <c r="M8" s="946">
        <v>2408</v>
      </c>
      <c r="N8" s="917"/>
      <c r="O8" s="945">
        <v>5591</v>
      </c>
      <c r="P8" s="946"/>
      <c r="Q8" s="946"/>
      <c r="R8" s="946"/>
      <c r="S8" s="946"/>
    </row>
    <row r="9" spans="1:19" ht="20.100000000000001" customHeight="1">
      <c r="B9" s="941" t="s">
        <v>142</v>
      </c>
      <c r="C9" s="942">
        <v>1853</v>
      </c>
      <c r="D9" s="943">
        <v>370</v>
      </c>
      <c r="E9" s="944">
        <v>450</v>
      </c>
      <c r="F9" s="944">
        <v>506</v>
      </c>
      <c r="G9" s="942">
        <v>527</v>
      </c>
      <c r="H9" s="829"/>
      <c r="I9" s="945">
        <v>975</v>
      </c>
      <c r="J9" s="946">
        <v>-82</v>
      </c>
      <c r="K9" s="946">
        <v>340</v>
      </c>
      <c r="L9" s="946">
        <v>236</v>
      </c>
      <c r="M9" s="946">
        <v>481</v>
      </c>
      <c r="N9" s="917"/>
      <c r="O9" s="945">
        <v>652</v>
      </c>
      <c r="P9" s="946"/>
      <c r="Q9" s="946"/>
      <c r="R9" s="946"/>
      <c r="S9" s="946"/>
    </row>
    <row r="10" spans="1:19" ht="20.100000000000001" customHeight="1">
      <c r="B10" s="950" t="s">
        <v>143</v>
      </c>
      <c r="C10" s="942">
        <v>4654</v>
      </c>
      <c r="D10" s="943">
        <v>1618</v>
      </c>
      <c r="E10" s="944">
        <v>1004</v>
      </c>
      <c r="F10" s="944">
        <v>1399</v>
      </c>
      <c r="G10" s="942">
        <v>633</v>
      </c>
      <c r="H10" s="829"/>
      <c r="I10" s="945">
        <v>7302</v>
      </c>
      <c r="J10" s="946">
        <v>1120</v>
      </c>
      <c r="K10" s="946">
        <v>2760</v>
      </c>
      <c r="L10" s="946">
        <v>1935</v>
      </c>
      <c r="M10" s="946">
        <v>1487</v>
      </c>
      <c r="N10" s="917"/>
      <c r="O10" s="945">
        <v>1909</v>
      </c>
      <c r="P10" s="946">
        <v>243</v>
      </c>
      <c r="Q10" s="946">
        <v>511</v>
      </c>
      <c r="R10" s="946">
        <v>602</v>
      </c>
      <c r="S10" s="946">
        <v>553</v>
      </c>
    </row>
    <row r="11" spans="1:19" ht="20.100000000000001" customHeight="1">
      <c r="B11" s="952" t="s">
        <v>144</v>
      </c>
      <c r="C11" s="953">
        <v>1458</v>
      </c>
      <c r="D11" s="954">
        <v>280</v>
      </c>
      <c r="E11" s="955">
        <v>449</v>
      </c>
      <c r="F11" s="955">
        <v>423</v>
      </c>
      <c r="G11" s="953">
        <v>306</v>
      </c>
      <c r="H11" s="829"/>
      <c r="I11" s="956">
        <v>1550</v>
      </c>
      <c r="J11" s="957">
        <v>272</v>
      </c>
      <c r="K11" s="957">
        <v>466</v>
      </c>
      <c r="L11" s="957">
        <v>478</v>
      </c>
      <c r="M11" s="957">
        <v>334</v>
      </c>
      <c r="N11" s="932"/>
      <c r="O11" s="956">
        <v>1618</v>
      </c>
      <c r="P11" s="957">
        <v>284</v>
      </c>
      <c r="Q11" s="957">
        <v>417</v>
      </c>
      <c r="R11" s="957">
        <v>438</v>
      </c>
      <c r="S11" s="957">
        <v>479</v>
      </c>
    </row>
    <row r="12" spans="1:19" ht="20.100000000000001" customHeight="1">
      <c r="B12" s="958"/>
      <c r="C12" s="958"/>
      <c r="D12" s="958"/>
      <c r="E12" s="958"/>
      <c r="F12" s="958"/>
      <c r="G12" s="958"/>
      <c r="H12" s="958"/>
      <c r="I12" s="958"/>
      <c r="J12" s="958"/>
      <c r="K12" s="958"/>
      <c r="L12" s="958"/>
      <c r="M12" s="958"/>
      <c r="N12" s="958"/>
      <c r="O12" s="958"/>
      <c r="P12" s="958"/>
      <c r="Q12" s="958"/>
      <c r="R12" s="958"/>
      <c r="S12" s="958"/>
    </row>
    <row r="13" spans="1:19" ht="20.100000000000001" customHeight="1">
      <c r="B13" s="1435" t="s">
        <v>145</v>
      </c>
      <c r="C13" s="1435"/>
      <c r="D13" s="1435"/>
      <c r="E13" s="1435"/>
      <c r="F13" s="1435"/>
      <c r="G13" s="1435"/>
      <c r="H13" s="1435"/>
      <c r="I13" s="1435"/>
      <c r="J13" s="1435"/>
      <c r="K13" s="1435"/>
      <c r="L13" s="1435"/>
      <c r="M13" s="1435"/>
      <c r="N13" s="1435"/>
      <c r="O13" s="1435"/>
      <c r="P13" s="1435"/>
      <c r="Q13" s="1435"/>
      <c r="R13" s="1435"/>
      <c r="S13" s="1435"/>
    </row>
    <row r="14" spans="1:19" ht="20.100000000000001" customHeight="1">
      <c r="B14" s="1436"/>
      <c r="C14" s="1436"/>
      <c r="D14" s="1436"/>
      <c r="E14" s="1436"/>
      <c r="F14" s="1436"/>
      <c r="G14" s="1436"/>
      <c r="H14" s="1436"/>
      <c r="I14" s="1436"/>
      <c r="J14" s="1436"/>
      <c r="K14" s="1436"/>
      <c r="L14" s="1436"/>
      <c r="M14" s="1436"/>
      <c r="N14" s="1436"/>
      <c r="O14" s="1436"/>
      <c r="P14" s="1436"/>
      <c r="Q14" s="1436"/>
      <c r="R14" s="1436"/>
      <c r="S14" s="1436"/>
    </row>
    <row r="23" spans="2:19" ht="16.5" customHeight="1"/>
    <row r="25" spans="2:19" ht="15.6">
      <c r="B25" s="1433"/>
      <c r="C25" s="1433"/>
      <c r="D25" s="1433"/>
      <c r="E25" s="1433"/>
      <c r="F25" s="1433"/>
      <c r="G25" s="1433"/>
      <c r="H25" s="1433"/>
      <c r="I25" s="1433"/>
      <c r="J25" s="1433"/>
      <c r="K25" s="1433"/>
      <c r="L25" s="1433"/>
      <c r="M25" s="1433"/>
      <c r="N25" s="1433"/>
      <c r="O25" s="1433"/>
      <c r="P25" s="1433"/>
      <c r="Q25" s="1433"/>
      <c r="R25" s="1433"/>
      <c r="S25" s="1433"/>
    </row>
    <row r="26" spans="2:19" ht="15.6">
      <c r="B26" s="960"/>
      <c r="C26" s="960"/>
      <c r="D26" s="960"/>
      <c r="E26" s="960"/>
      <c r="F26" s="960"/>
      <c r="G26" s="960"/>
      <c r="H26" s="960"/>
      <c r="I26" s="960"/>
      <c r="J26" s="960"/>
      <c r="K26" s="960"/>
      <c r="L26" s="960"/>
      <c r="M26" s="960"/>
      <c r="N26" s="960"/>
      <c r="O26" s="960"/>
      <c r="P26" s="960"/>
      <c r="Q26" s="960"/>
      <c r="R26" s="960"/>
      <c r="S26" s="960"/>
    </row>
    <row r="31" spans="2:19" ht="32.1" customHeight="1"/>
    <row r="32" spans="2:19" ht="32.1" customHeight="1"/>
  </sheetData>
  <sheetProtection algorithmName="SHA-512" hashValue="wfZ3F5pLBnCOBM0nKoLSC3EEW3OIrr6YZn9YA1VKq7ZYHj2eVaa10qdc6J5j/E5i+TkRZOB+tbhzaaS0mxbZHw==" saltValue="uDwLS6YcE58RlJSDHJQe7g==" spinCount="100000" sheet="1" objects="1" scenarios="1"/>
  <mergeCells count="7">
    <mergeCell ref="B25:S25"/>
    <mergeCell ref="B2:S2"/>
    <mergeCell ref="D4:G4"/>
    <mergeCell ref="J4:M4"/>
    <mergeCell ref="P4:S4"/>
    <mergeCell ref="B13:S13"/>
    <mergeCell ref="B14:S14"/>
  </mergeCells>
  <hyperlinks>
    <hyperlink ref="A2" location="Summary!A1" display=" " xr:uid="{AB6C8819-83A3-4DE0-8F7C-F667A3C6B480}"/>
  </hyperlinks>
  <pageMargins left="0.31496062992125984" right="0.19685039370078741" top="0.98425196850393704" bottom="0.98425196850393704" header="0.51181102362204722" footer="0.51181102362204722"/>
  <pageSetup paperSize="9" scale="39" orientation="landscape" r:id="rId1"/>
  <headerFooter>
    <oddHeader>&amp;L&amp;A</oddHeader>
    <oddFooter>&amp;L&amp;1#&amp;"Calibri"&amp;10&amp;K000000TOTAL Classification: Restricted Distribution TOTAL - All rights reserved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0E300-493F-40E3-9BD1-AA830EFBAB79}">
  <sheetPr>
    <tabColor rgb="FF08C497"/>
  </sheetPr>
  <dimension ref="A2:K33"/>
  <sheetViews>
    <sheetView showGridLines="0" zoomScaleNormal="100" zoomScaleSheetLayoutView="85" zoomScalePageLayoutView="115" workbookViewId="0"/>
  </sheetViews>
  <sheetFormatPr baseColWidth="10" defaultColWidth="10.796875" defaultRowHeight="20.100000000000001" customHeight="1"/>
  <cols>
    <col min="1" max="1" width="5.5" style="917" customWidth="1"/>
    <col min="2" max="2" width="49.296875" style="917" customWidth="1"/>
    <col min="3" max="6" width="12" style="917" customWidth="1"/>
    <col min="7" max="7" width="5.5" style="917" customWidth="1"/>
    <col min="8" max="8" width="11.796875" style="917" customWidth="1"/>
    <col min="9" max="12" width="10.796875" style="917"/>
    <col min="13" max="13" width="10.296875" style="917" customWidth="1"/>
    <col min="14" max="14" width="10.796875" style="917" customWidth="1"/>
    <col min="15" max="16384" width="10.796875" style="917"/>
  </cols>
  <sheetData>
    <row r="2" spans="1:8" ht="20.100000000000001" customHeight="1">
      <c r="A2" s="860" t="s">
        <v>91</v>
      </c>
      <c r="B2" s="476" t="s">
        <v>618</v>
      </c>
      <c r="C2" s="476"/>
      <c r="D2" s="476"/>
      <c r="E2" s="476"/>
      <c r="F2" s="476"/>
      <c r="G2" s="476"/>
    </row>
    <row r="3" spans="1:8" ht="20.100000000000001" customHeight="1">
      <c r="B3" s="1195"/>
      <c r="C3" s="1195"/>
      <c r="D3" s="1195"/>
      <c r="E3" s="1195"/>
      <c r="F3" s="1195"/>
      <c r="G3" s="1133"/>
      <c r="H3" s="1133"/>
    </row>
    <row r="4" spans="1:8" ht="19.5" customHeight="1">
      <c r="B4" s="1255" t="s">
        <v>619</v>
      </c>
      <c r="C4" s="1256">
        <v>2023</v>
      </c>
      <c r="D4" s="1257">
        <v>2022</v>
      </c>
      <c r="E4" s="1257">
        <v>2021</v>
      </c>
      <c r="F4" s="1257">
        <v>2020</v>
      </c>
      <c r="G4" s="1258"/>
    </row>
    <row r="5" spans="1:8" ht="20.100000000000001" customHeight="1">
      <c r="B5" s="152" t="s">
        <v>620</v>
      </c>
      <c r="C5" s="153">
        <v>8.6999999999999993</v>
      </c>
      <c r="D5" s="480">
        <v>8.9</v>
      </c>
      <c r="E5" s="480">
        <v>8.8000000000000007</v>
      </c>
      <c r="F5" s="480">
        <v>8.3000000000000007</v>
      </c>
      <c r="G5" s="1258"/>
    </row>
    <row r="6" spans="1:8" ht="20.100000000000001" customHeight="1">
      <c r="B6" s="155" t="s">
        <v>208</v>
      </c>
      <c r="C6" s="156">
        <v>5.5</v>
      </c>
      <c r="D6" s="481">
        <v>5.6</v>
      </c>
      <c r="E6" s="481">
        <v>5.4</v>
      </c>
      <c r="F6" s="157">
        <v>4.8</v>
      </c>
      <c r="G6" s="1258"/>
    </row>
    <row r="7" spans="1:8" ht="20.100000000000001" customHeight="1">
      <c r="B7" s="155" t="s">
        <v>597</v>
      </c>
      <c r="C7" s="156">
        <v>0.9</v>
      </c>
      <c r="D7" s="481">
        <v>0.9</v>
      </c>
      <c r="E7" s="481">
        <v>1</v>
      </c>
      <c r="F7" s="481">
        <v>1</v>
      </c>
      <c r="G7" s="1258"/>
    </row>
    <row r="8" spans="1:8" ht="20.100000000000001" customHeight="1">
      <c r="B8" s="155" t="s">
        <v>621</v>
      </c>
      <c r="C8" s="156">
        <v>0.3</v>
      </c>
      <c r="D8" s="481">
        <v>0.3</v>
      </c>
      <c r="E8" s="481">
        <v>0.3</v>
      </c>
      <c r="F8" s="481">
        <v>0.2</v>
      </c>
      <c r="G8" s="1258"/>
    </row>
    <row r="9" spans="1:8" ht="20.100000000000001" customHeight="1">
      <c r="B9" s="155" t="s">
        <v>622</v>
      </c>
      <c r="C9" s="156">
        <v>0</v>
      </c>
      <c r="D9" s="481">
        <v>0</v>
      </c>
      <c r="E9" s="481">
        <v>0</v>
      </c>
      <c r="F9" s="481">
        <v>0.1</v>
      </c>
      <c r="G9" s="1258"/>
    </row>
    <row r="10" spans="1:8" s="859" customFormat="1" ht="20.100000000000001" customHeight="1">
      <c r="B10" s="158" t="s">
        <v>623</v>
      </c>
      <c r="C10" s="159">
        <v>0</v>
      </c>
      <c r="D10" s="482">
        <v>0</v>
      </c>
      <c r="E10" s="482">
        <v>0.1</v>
      </c>
      <c r="F10" s="482">
        <v>0.1</v>
      </c>
      <c r="G10" s="917"/>
      <c r="H10" s="917"/>
    </row>
    <row r="11" spans="1:8" ht="20.100000000000001" customHeight="1">
      <c r="B11" s="1259" t="s">
        <v>599</v>
      </c>
      <c r="C11" s="1260">
        <v>2</v>
      </c>
      <c r="D11" s="1261">
        <v>2</v>
      </c>
      <c r="E11" s="1261">
        <v>2.1</v>
      </c>
      <c r="F11" s="1261">
        <v>2.1</v>
      </c>
    </row>
    <row r="12" spans="1:8" ht="15.6">
      <c r="B12" s="1133"/>
      <c r="C12" s="1262"/>
      <c r="D12" s="1262"/>
      <c r="E12" s="1262"/>
      <c r="F12" s="1262"/>
    </row>
    <row r="13" spans="1:8" ht="20.100000000000001" customHeight="1">
      <c r="B13" s="1255" t="s">
        <v>624</v>
      </c>
      <c r="C13" s="1256">
        <v>2023</v>
      </c>
      <c r="D13" s="1257">
        <v>2022</v>
      </c>
      <c r="E13" s="1257">
        <v>2021</v>
      </c>
      <c r="F13" s="1257">
        <v>2020</v>
      </c>
    </row>
    <row r="14" spans="1:8" ht="20.100000000000001" customHeight="1">
      <c r="B14" s="152" t="s">
        <v>620</v>
      </c>
      <c r="C14" s="483">
        <v>52.1</v>
      </c>
      <c r="D14" s="154">
        <v>56</v>
      </c>
      <c r="E14" s="154">
        <v>56.6</v>
      </c>
      <c r="F14" s="154">
        <v>47.3</v>
      </c>
    </row>
    <row r="15" spans="1:8" ht="20.100000000000001" customHeight="1">
      <c r="B15" s="155" t="s">
        <v>208</v>
      </c>
      <c r="C15" s="484">
        <v>29.2</v>
      </c>
      <c r="D15" s="157">
        <v>32.1</v>
      </c>
      <c r="E15" s="157">
        <v>33.4</v>
      </c>
      <c r="F15" s="157">
        <v>26.7</v>
      </c>
    </row>
    <row r="16" spans="1:8" ht="20.100000000000001" customHeight="1">
      <c r="B16" s="155" t="s">
        <v>597</v>
      </c>
      <c r="C16" s="484">
        <v>3.5</v>
      </c>
      <c r="D16" s="157">
        <v>3.9</v>
      </c>
      <c r="E16" s="157">
        <v>4.5</v>
      </c>
      <c r="F16" s="157">
        <v>4.2</v>
      </c>
    </row>
    <row r="17" spans="2:11" ht="20.100000000000001" customHeight="1">
      <c r="B17" s="155" t="s">
        <v>621</v>
      </c>
      <c r="C17" s="484">
        <v>13.8</v>
      </c>
      <c r="D17" s="157">
        <v>13.4</v>
      </c>
      <c r="E17" s="157">
        <v>12.6</v>
      </c>
      <c r="F17" s="157">
        <v>9.3000000000000007</v>
      </c>
    </row>
    <row r="18" spans="2:11" ht="20.100000000000001" customHeight="1">
      <c r="B18" s="155" t="s">
        <v>622</v>
      </c>
      <c r="C18" s="484">
        <v>0</v>
      </c>
      <c r="D18" s="157">
        <v>0</v>
      </c>
      <c r="E18" s="157">
        <v>0</v>
      </c>
      <c r="F18" s="157">
        <v>3.9</v>
      </c>
    </row>
    <row r="19" spans="2:11" s="859" customFormat="1" ht="20.100000000000001" customHeight="1">
      <c r="B19" s="158" t="s">
        <v>623</v>
      </c>
      <c r="C19" s="484">
        <v>0</v>
      </c>
      <c r="D19" s="160">
        <v>0.7</v>
      </c>
      <c r="E19" s="160">
        <v>0.8</v>
      </c>
      <c r="F19" s="160">
        <v>0.5</v>
      </c>
      <c r="G19" s="917"/>
      <c r="H19" s="917"/>
    </row>
    <row r="20" spans="2:11" ht="20.100000000000001" customHeight="1">
      <c r="B20" s="1259" t="s">
        <v>599</v>
      </c>
      <c r="C20" s="1263">
        <v>5.7</v>
      </c>
      <c r="D20" s="1264">
        <v>5.9</v>
      </c>
      <c r="E20" s="1264">
        <v>5.2</v>
      </c>
      <c r="F20" s="1264">
        <v>2.8</v>
      </c>
    </row>
    <row r="21" spans="2:11" ht="20.100000000000001" customHeight="1">
      <c r="C21" s="1241"/>
      <c r="D21" s="1241"/>
      <c r="E21" s="1241"/>
      <c r="F21" s="1241"/>
    </row>
    <row r="22" spans="2:11" ht="20.100000000000001" customHeight="1">
      <c r="B22" s="1255" t="s">
        <v>625</v>
      </c>
      <c r="C22" s="1256">
        <v>2023</v>
      </c>
      <c r="D22" s="1257">
        <v>2022</v>
      </c>
      <c r="E22" s="1257">
        <v>2021</v>
      </c>
      <c r="F22" s="1257">
        <v>2020</v>
      </c>
    </row>
    <row r="23" spans="2:11" ht="20.100000000000001" customHeight="1">
      <c r="B23" s="152" t="s">
        <v>620</v>
      </c>
      <c r="C23" s="153">
        <v>100.9</v>
      </c>
      <c r="D23" s="480">
        <v>99.2</v>
      </c>
      <c r="E23" s="480">
        <v>101.2</v>
      </c>
      <c r="F23" s="480">
        <v>95.8</v>
      </c>
    </row>
    <row r="24" spans="2:11" ht="20.100000000000001" customHeight="1">
      <c r="B24" s="155" t="s">
        <v>208</v>
      </c>
      <c r="C24" s="156">
        <v>29.2</v>
      </c>
      <c r="D24" s="481">
        <v>29.9</v>
      </c>
      <c r="E24" s="481">
        <v>31.5</v>
      </c>
      <c r="F24" s="481">
        <v>27.1</v>
      </c>
      <c r="H24" s="1265"/>
    </row>
    <row r="25" spans="2:11" ht="20.100000000000001" customHeight="1">
      <c r="B25" s="155" t="s">
        <v>597</v>
      </c>
      <c r="C25" s="156">
        <v>7.1</v>
      </c>
      <c r="D25" s="481">
        <v>7.6</v>
      </c>
      <c r="E25" s="481">
        <v>10.3</v>
      </c>
      <c r="F25" s="481">
        <v>9.1</v>
      </c>
      <c r="H25" s="1265"/>
    </row>
    <row r="26" spans="2:11" ht="20.100000000000001" customHeight="1">
      <c r="B26" s="155" t="s">
        <v>621</v>
      </c>
      <c r="C26" s="156">
        <v>57.5</v>
      </c>
      <c r="D26" s="481">
        <v>53.7</v>
      </c>
      <c r="E26" s="481">
        <v>50.2</v>
      </c>
      <c r="F26" s="481">
        <v>43.1</v>
      </c>
      <c r="H26" s="1265"/>
    </row>
    <row r="27" spans="2:11" ht="20.100000000000001" customHeight="1">
      <c r="B27" s="155" t="s">
        <v>622</v>
      </c>
      <c r="C27" s="156">
        <v>0</v>
      </c>
      <c r="D27" s="481">
        <v>0</v>
      </c>
      <c r="E27" s="481">
        <v>0</v>
      </c>
      <c r="F27" s="481">
        <v>12.1</v>
      </c>
    </row>
    <row r="28" spans="2:11" ht="20.100000000000001" customHeight="1">
      <c r="B28" s="158" t="s">
        <v>623</v>
      </c>
      <c r="C28" s="159">
        <v>0</v>
      </c>
      <c r="D28" s="482">
        <v>2.9</v>
      </c>
      <c r="E28" s="482">
        <v>3.9</v>
      </c>
      <c r="F28" s="482">
        <v>3.6</v>
      </c>
    </row>
    <row r="29" spans="2:11" ht="20.100000000000001" customHeight="1">
      <c r="B29" s="1259" t="s">
        <v>599</v>
      </c>
      <c r="C29" s="1260">
        <v>7.7</v>
      </c>
      <c r="D29" s="1261">
        <v>5.0999999999999996</v>
      </c>
      <c r="E29" s="1261">
        <v>5.3</v>
      </c>
      <c r="F29" s="1261">
        <v>0.8</v>
      </c>
      <c r="H29" s="1265"/>
    </row>
    <row r="31" spans="2:11" ht="20.100000000000001" customHeight="1">
      <c r="B31" s="1266"/>
      <c r="C31" s="1266"/>
      <c r="D31" s="1266"/>
      <c r="E31" s="1266"/>
      <c r="F31" s="1266"/>
      <c r="G31" s="1266"/>
      <c r="H31" s="1266"/>
      <c r="I31" s="1266"/>
      <c r="J31" s="1266"/>
      <c r="K31" s="1266"/>
    </row>
    <row r="33" ht="17.25" customHeight="1"/>
  </sheetData>
  <sheetProtection algorithmName="SHA-512" hashValue="SZQyx0m8AofamImpavn0xfFI35KiVklpTYDWA1PichCYR7b+gEFqoG9hIe8+KsWwXz6/QojLQ03EnovfFIzzzg==" saltValue="JFG9WsiTvcHFAafONmWBjQ==" spinCount="100000" sheet="1" objects="1" scenarios="1"/>
  <hyperlinks>
    <hyperlink ref="A2" location="Summary!A1" display=" " xr:uid="{4C68A770-E26A-4315-92A4-3399B0B79E57}"/>
  </hyperlinks>
  <pageMargins left="0.74803149606299213" right="0.74803149606299213" top="0.98425196850393704" bottom="0.98425196850393704" header="0.51181102362204722" footer="0.51181102362204722"/>
  <pageSetup paperSize="9" scale="58" orientation="portrait" r:id="rId1"/>
  <headerFooter>
    <oddFooter>&amp;L&amp;1#&amp;"Calibri"&amp;10&amp;K000000TOTAL Classification: Restricted Distribution TOTAL - All rights reserved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052A2-971A-4B97-B757-D25FD6BF2AB7}">
  <sheetPr>
    <tabColor theme="8" tint="0.59999389629810485"/>
    <pageSetUpPr fitToPage="1"/>
  </sheetPr>
  <dimension ref="A1:G30"/>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296875" style="859" customWidth="1"/>
    <col min="3" max="7" width="12.296875" style="859" customWidth="1"/>
    <col min="8" max="16384" width="11.09765625" style="859"/>
  </cols>
  <sheetData>
    <row r="1" spans="1:7" ht="11.55" customHeight="1">
      <c r="A1" s="858"/>
      <c r="B1" s="858"/>
      <c r="C1" s="858"/>
      <c r="D1" s="858"/>
      <c r="E1" s="858"/>
      <c r="F1" s="1291"/>
    </row>
    <row r="2" spans="1:7" ht="20.100000000000001" customHeight="1">
      <c r="A2" s="1026" t="s">
        <v>91</v>
      </c>
      <c r="B2" s="646" t="s">
        <v>525</v>
      </c>
      <c r="C2" s="646"/>
      <c r="D2" s="646"/>
      <c r="E2" s="646"/>
      <c r="F2" s="646"/>
      <c r="G2" s="646"/>
    </row>
    <row r="4" spans="1:7" ht="20.100000000000001" customHeight="1">
      <c r="B4" s="383" t="s">
        <v>526</v>
      </c>
      <c r="C4" s="394">
        <v>2023</v>
      </c>
      <c r="D4" s="838">
        <v>2022</v>
      </c>
      <c r="E4" s="838">
        <v>2021</v>
      </c>
      <c r="F4" s="838">
        <v>2020</v>
      </c>
      <c r="G4" s="838">
        <v>2019</v>
      </c>
    </row>
    <row r="5" spans="1:7" ht="20.100000000000001" customHeight="1">
      <c r="B5" s="20" t="s">
        <v>626</v>
      </c>
      <c r="C5" s="1313">
        <v>1388.2780252109537</v>
      </c>
      <c r="D5" s="142">
        <v>1307</v>
      </c>
      <c r="E5" s="142">
        <v>1274</v>
      </c>
      <c r="F5" s="142">
        <v>1298</v>
      </c>
      <c r="G5" s="164">
        <v>1431</v>
      </c>
    </row>
    <row r="6" spans="1:7" ht="20.100000000000001" customHeight="1">
      <c r="B6" s="384" t="s">
        <v>627</v>
      </c>
      <c r="C6" s="1314">
        <v>1094.9246820282317</v>
      </c>
      <c r="D6" s="386">
        <v>1458</v>
      </c>
      <c r="E6" s="386">
        <v>1545</v>
      </c>
      <c r="F6" s="386">
        <v>1573</v>
      </c>
      <c r="G6" s="387">
        <v>1583</v>
      </c>
    </row>
    <row r="7" spans="1:7" ht="20.100000000000001" customHeight="1">
      <c r="B7" s="650" t="s">
        <v>628</v>
      </c>
      <c r="C7" s="651">
        <v>2483.2027072391852</v>
      </c>
      <c r="D7" s="652">
        <v>2765</v>
      </c>
      <c r="E7" s="652">
        <v>2819</v>
      </c>
      <c r="F7" s="652">
        <v>2871</v>
      </c>
      <c r="G7" s="652">
        <v>3014</v>
      </c>
    </row>
    <row r="9" spans="1:7" ht="20.100000000000001" customHeight="1">
      <c r="B9" s="825"/>
      <c r="C9" s="825"/>
      <c r="D9" s="825"/>
      <c r="E9" s="825"/>
      <c r="F9" s="825"/>
      <c r="G9" s="825"/>
    </row>
    <row r="10" spans="1:7" ht="20.100000000000001" customHeight="1">
      <c r="B10" s="383" t="s">
        <v>526</v>
      </c>
      <c r="C10" s="394">
        <v>2023</v>
      </c>
      <c r="D10" s="838">
        <v>2022</v>
      </c>
      <c r="E10" s="838">
        <v>2021</v>
      </c>
      <c r="F10" s="838">
        <v>2020</v>
      </c>
      <c r="G10" s="838">
        <v>2019</v>
      </c>
    </row>
    <row r="11" spans="1:7" ht="20.100000000000001" customHeight="1">
      <c r="B11" s="20" t="s">
        <v>629</v>
      </c>
      <c r="C11" s="163">
        <v>1549.841055672412</v>
      </c>
      <c r="D11" s="142">
        <v>1519</v>
      </c>
      <c r="E11" s="142">
        <v>1500</v>
      </c>
      <c r="F11" s="142">
        <v>1543</v>
      </c>
      <c r="G11" s="164">
        <v>1672</v>
      </c>
    </row>
    <row r="12" spans="1:7" ht="20.100000000000001" customHeight="1">
      <c r="B12" s="384" t="s">
        <v>529</v>
      </c>
      <c r="C12" s="385">
        <v>5028.2701600762084</v>
      </c>
      <c r="D12" s="386">
        <v>6759</v>
      </c>
      <c r="E12" s="386">
        <v>7203</v>
      </c>
      <c r="F12" s="386">
        <v>7246</v>
      </c>
      <c r="G12" s="387" t="s">
        <v>630</v>
      </c>
    </row>
    <row r="13" spans="1:7" ht="20.100000000000001" customHeight="1">
      <c r="B13" s="650" t="s">
        <v>628</v>
      </c>
      <c r="C13" s="653">
        <v>2483.2027072391852</v>
      </c>
      <c r="D13" s="652">
        <v>2765</v>
      </c>
      <c r="E13" s="652">
        <v>2819</v>
      </c>
      <c r="F13" s="652">
        <v>2871</v>
      </c>
      <c r="G13" s="652">
        <v>3014</v>
      </c>
    </row>
    <row r="15" spans="1:7" ht="20.100000000000001" customHeight="1">
      <c r="B15" s="825" t="s">
        <v>631</v>
      </c>
      <c r="C15" s="825"/>
      <c r="D15" s="825"/>
      <c r="E15" s="825"/>
      <c r="F15" s="825"/>
      <c r="G15" s="825"/>
    </row>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sheetData>
  <sheetProtection algorithmName="SHA-512" hashValue="3jvR2el/myRBpc6Sc8PCeAj5kXiKcpCsqMnBb55NoBQJ1NbownCVzV0E1ryVLZY9U5yU7hoYF9sF9xAYJYQrRQ==" saltValue="vLuJhZEctn12CFZKbMFd+Q==" spinCount="100000" sheet="1" objects="1" scenarios="1"/>
  <hyperlinks>
    <hyperlink ref="A2" location="Summary!A1" display=" " xr:uid="{FB10C378-D5F3-498F-A9CC-C6513B319A45}"/>
  </hyperlinks>
  <pageMargins left="0.74803149606299213" right="0.74803149606299213" top="0.98425196850393704" bottom="0.98425196850393704" header="0.51181102362204722" footer="0.51181102362204722"/>
  <pageSetup paperSize="9" scale="97"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9AAED-A615-46DE-8771-16C1D793F94A}">
  <sheetPr>
    <tabColor theme="8" tint="0.59999389629810485"/>
    <pageSetUpPr fitToPage="1"/>
  </sheetPr>
  <dimension ref="A1:G19"/>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296875" style="859" customWidth="1"/>
    <col min="3" max="7" width="11.09765625" style="859" customWidth="1"/>
    <col min="8" max="16384" width="11.09765625" style="859"/>
  </cols>
  <sheetData>
    <row r="1" spans="1:7" ht="11.55" customHeight="1">
      <c r="A1" s="858"/>
      <c r="B1" s="858"/>
      <c r="C1" s="858"/>
      <c r="D1" s="858"/>
      <c r="E1" s="858"/>
      <c r="F1" s="1291"/>
    </row>
    <row r="2" spans="1:7" ht="20.100000000000001" customHeight="1">
      <c r="A2" s="860" t="s">
        <v>91</v>
      </c>
      <c r="B2" s="475" t="s">
        <v>632</v>
      </c>
      <c r="C2" s="475"/>
      <c r="D2" s="475"/>
      <c r="E2" s="475"/>
      <c r="F2" s="475"/>
      <c r="G2" s="475"/>
    </row>
    <row r="3" spans="1:7" ht="20.100000000000001" customHeight="1">
      <c r="A3" s="858"/>
      <c r="B3" s="858"/>
      <c r="C3" s="858"/>
      <c r="D3" s="858"/>
      <c r="E3" s="858" t="s">
        <v>91</v>
      </c>
      <c r="F3" s="858"/>
      <c r="G3" s="858"/>
    </row>
    <row r="4" spans="1:7" ht="20.100000000000001" customHeight="1">
      <c r="A4" s="858"/>
      <c r="B4" s="383" t="s">
        <v>146</v>
      </c>
      <c r="C4" s="394">
        <v>2023</v>
      </c>
      <c r="D4" s="389">
        <v>2022</v>
      </c>
      <c r="E4" s="389">
        <v>2021</v>
      </c>
      <c r="F4" s="389">
        <v>2020</v>
      </c>
      <c r="G4" s="389">
        <v>2019</v>
      </c>
    </row>
    <row r="5" spans="1:7" ht="20.100000000000001" customHeight="1">
      <c r="A5" s="858"/>
      <c r="B5" s="20" t="s">
        <v>633</v>
      </c>
      <c r="C5" s="163">
        <v>4731</v>
      </c>
      <c r="D5" s="142">
        <v>5183</v>
      </c>
      <c r="E5" s="142">
        <v>5050</v>
      </c>
      <c r="F5" s="142">
        <v>5003</v>
      </c>
      <c r="G5" s="164">
        <v>5167</v>
      </c>
    </row>
    <row r="6" spans="1:7" ht="20.100000000000001" customHeight="1">
      <c r="A6" s="858"/>
      <c r="B6" s="384" t="s">
        <v>634</v>
      </c>
      <c r="C6" s="385">
        <v>5833</v>
      </c>
      <c r="D6" s="386">
        <v>5007</v>
      </c>
      <c r="E6" s="386">
        <v>7012</v>
      </c>
      <c r="F6" s="386">
        <v>7325</v>
      </c>
      <c r="G6" s="387">
        <v>7514</v>
      </c>
    </row>
    <row r="7" spans="1:7" ht="20.100000000000001" customHeight="1">
      <c r="A7" s="858"/>
      <c r="B7" s="654" t="s">
        <v>635</v>
      </c>
      <c r="C7" s="655">
        <v>10564</v>
      </c>
      <c r="D7" s="652">
        <v>10190</v>
      </c>
      <c r="E7" s="652">
        <v>12062</v>
      </c>
      <c r="F7" s="652">
        <v>12328</v>
      </c>
      <c r="G7" s="652">
        <v>12681</v>
      </c>
    </row>
    <row r="8" spans="1:7" ht="20.100000000000001" customHeight="1">
      <c r="A8" s="858"/>
      <c r="B8" s="648"/>
      <c r="C8" s="648"/>
      <c r="D8" s="649"/>
      <c r="E8" s="649"/>
      <c r="F8" s="649"/>
      <c r="G8" s="649"/>
    </row>
    <row r="9" spans="1:7" ht="20.100000000000001" customHeight="1">
      <c r="A9" s="858"/>
      <c r="B9" s="648"/>
      <c r="C9" s="648"/>
      <c r="D9" s="649"/>
      <c r="E9" s="649"/>
      <c r="F9" s="649"/>
      <c r="G9" s="649"/>
    </row>
    <row r="10" spans="1:7" ht="20.100000000000001" customHeight="1">
      <c r="A10" s="858"/>
      <c r="B10" s="383" t="s">
        <v>146</v>
      </c>
      <c r="C10" s="394">
        <v>2023</v>
      </c>
      <c r="D10" s="838">
        <v>2022</v>
      </c>
      <c r="E10" s="838">
        <v>2021</v>
      </c>
      <c r="F10" s="838">
        <v>2020</v>
      </c>
      <c r="G10" s="389">
        <v>2019</v>
      </c>
    </row>
    <row r="11" spans="1:7" ht="20.100000000000001" customHeight="1">
      <c r="A11" s="858"/>
      <c r="B11" s="20" t="s">
        <v>636</v>
      </c>
      <c r="C11" s="163">
        <v>5487</v>
      </c>
      <c r="D11" s="142">
        <v>5716</v>
      </c>
      <c r="E11" s="142">
        <v>5843</v>
      </c>
      <c r="F11" s="142">
        <v>5804</v>
      </c>
      <c r="G11" s="164">
        <v>6006</v>
      </c>
    </row>
    <row r="12" spans="1:7" ht="20.100000000000001" customHeight="1">
      <c r="A12" s="858"/>
      <c r="B12" s="384" t="s">
        <v>637</v>
      </c>
      <c r="C12" s="385">
        <v>27517</v>
      </c>
      <c r="D12" s="386">
        <v>24093</v>
      </c>
      <c r="E12" s="386">
        <v>33450</v>
      </c>
      <c r="F12" s="386">
        <v>35220</v>
      </c>
      <c r="G12" s="387">
        <v>36015</v>
      </c>
    </row>
    <row r="13" spans="1:7" ht="20.100000000000001" customHeight="1">
      <c r="A13" s="858"/>
      <c r="B13" s="656" t="s">
        <v>635</v>
      </c>
      <c r="C13" s="657">
        <v>10564</v>
      </c>
      <c r="D13" s="658">
        <v>10190</v>
      </c>
      <c r="E13" s="658">
        <v>12062</v>
      </c>
      <c r="F13" s="658">
        <v>12328</v>
      </c>
      <c r="G13" s="658">
        <v>12681</v>
      </c>
    </row>
    <row r="14" spans="1:7" ht="20.100000000000001" customHeight="1">
      <c r="A14" s="858"/>
      <c r="B14" s="858"/>
      <c r="C14" s="858"/>
      <c r="D14" s="858"/>
      <c r="E14" s="858"/>
      <c r="F14" s="858"/>
      <c r="G14" s="858"/>
    </row>
    <row r="15" spans="1:7" ht="20.100000000000001" customHeight="1">
      <c r="A15" s="858"/>
      <c r="B15" s="1469" t="s">
        <v>638</v>
      </c>
      <c r="C15" s="1469"/>
      <c r="D15" s="1469"/>
      <c r="E15" s="1469"/>
      <c r="F15" s="1469"/>
      <c r="G15" s="1469"/>
    </row>
    <row r="16" spans="1:7" ht="20.100000000000001" customHeight="1">
      <c r="A16" s="858"/>
      <c r="B16" s="825"/>
      <c r="C16" s="825"/>
      <c r="D16" s="825"/>
      <c r="E16" s="825"/>
      <c r="F16" s="825"/>
      <c r="G16" s="825"/>
    </row>
    <row r="17" spans="2:7" ht="20.100000000000001" customHeight="1">
      <c r="B17" s="828"/>
      <c r="C17" s="828"/>
      <c r="D17" s="828"/>
      <c r="E17" s="828"/>
      <c r="F17" s="828"/>
      <c r="G17" s="828"/>
    </row>
    <row r="19" spans="2:7" ht="20.100000000000001" customHeight="1">
      <c r="B19" s="475"/>
      <c r="C19" s="475"/>
      <c r="D19" s="475"/>
      <c r="E19" s="475"/>
      <c r="F19" s="475"/>
      <c r="G19" s="475"/>
    </row>
  </sheetData>
  <sheetProtection algorithmName="SHA-512" hashValue="xUqAkCC8qvpakB8iQAQNV2qW4Feusg1QDhnMyhCmWWA4QTQGVaz0trJOiur7BevNLA98A8TqHTtVG6SMSqubzw==" saltValue="AIlX44+xC7Sil0kc4+xwtg==" spinCount="100000" sheet="1" objects="1" scenarios="1"/>
  <mergeCells count="1">
    <mergeCell ref="B15:G15"/>
  </mergeCells>
  <hyperlinks>
    <hyperlink ref="A2" location="Summary!A1" display=" " xr:uid="{4146D558-B95E-4F54-A4AD-58BCCD96E41A}"/>
  </hyperlinks>
  <pageMargins left="0.74803149606299213" right="0.74803149606299213" top="0.98425196850393704" bottom="0.98425196850393704" header="0.51181102362204722" footer="0.51181102362204722"/>
  <pageSetup paperSize="9" scale="97"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286B-C719-4A9A-A182-A8968C7E9FF1}">
  <sheetPr>
    <tabColor theme="8" tint="0.59999389629810485"/>
  </sheetPr>
  <dimension ref="A1:M12"/>
  <sheetViews>
    <sheetView showGridLines="0" zoomScaleNormal="100" workbookViewId="0"/>
  </sheetViews>
  <sheetFormatPr baseColWidth="10" defaultColWidth="10.296875" defaultRowHeight="14.4"/>
  <cols>
    <col min="1" max="1" width="10.296875" style="1316"/>
    <col min="2" max="2" width="3.796875" style="1316" customWidth="1"/>
    <col min="3" max="3" width="35" style="1316" customWidth="1"/>
    <col min="4" max="8" width="10.5" style="1316" customWidth="1"/>
    <col min="9" max="9" width="17.5" style="1316" customWidth="1"/>
    <col min="10" max="11" width="8.5" style="1316" customWidth="1"/>
    <col min="12" max="12" width="5.5" style="1316" customWidth="1"/>
    <col min="13" max="13" width="8.5" style="1316" customWidth="1"/>
    <col min="14" max="20" width="8.09765625" style="1316" bestFit="1" customWidth="1"/>
    <col min="21" max="21" width="10.5" style="1316" customWidth="1"/>
    <col min="22" max="16384" width="10.296875" style="1316"/>
  </cols>
  <sheetData>
    <row r="1" spans="1:13" s="859" customFormat="1" ht="11.55" customHeight="1">
      <c r="A1" s="858"/>
      <c r="B1" s="858"/>
      <c r="C1" s="858"/>
      <c r="D1" s="858"/>
      <c r="E1" s="858"/>
      <c r="F1" s="1291"/>
    </row>
    <row r="2" spans="1:13" ht="15.6">
      <c r="A2" s="1315" t="s">
        <v>91</v>
      </c>
      <c r="B2" s="485" t="s">
        <v>639</v>
      </c>
    </row>
    <row r="3" spans="1:13" ht="15.6">
      <c r="A3" s="981"/>
    </row>
    <row r="5" spans="1:13" ht="15.6">
      <c r="C5" s="1018" t="s">
        <v>639</v>
      </c>
    </row>
    <row r="6" spans="1:13">
      <c r="C6" s="1019"/>
      <c r="D6" s="833">
        <v>2023</v>
      </c>
      <c r="E6" s="834">
        <v>2022</v>
      </c>
      <c r="F6" s="834">
        <v>2021</v>
      </c>
      <c r="G6" s="834">
        <v>2020</v>
      </c>
      <c r="H6" s="834">
        <v>2019</v>
      </c>
    </row>
    <row r="7" spans="1:13">
      <c r="C7" s="20" t="s">
        <v>640</v>
      </c>
      <c r="D7" s="1020">
        <v>347.90328119642328</v>
      </c>
      <c r="E7" s="228">
        <v>358</v>
      </c>
      <c r="F7" s="228">
        <v>398</v>
      </c>
      <c r="G7" s="228">
        <v>488</v>
      </c>
      <c r="H7" s="228">
        <v>558</v>
      </c>
    </row>
    <row r="8" spans="1:13">
      <c r="C8" s="390" t="s">
        <v>641</v>
      </c>
      <c r="D8" s="1021">
        <v>613.82440578227568</v>
      </c>
      <c r="E8" s="1022">
        <v>584</v>
      </c>
      <c r="F8" s="1022">
        <v>681</v>
      </c>
      <c r="G8" s="1022">
        <v>717</v>
      </c>
      <c r="H8" s="1022" t="s">
        <v>642</v>
      </c>
    </row>
    <row r="9" spans="1:13">
      <c r="C9" s="1317" t="s">
        <v>643</v>
      </c>
      <c r="D9" s="1023">
        <v>470.92243578446539</v>
      </c>
      <c r="E9" s="395">
        <v>474</v>
      </c>
      <c r="F9" s="395">
        <v>532</v>
      </c>
      <c r="G9" s="395">
        <v>629</v>
      </c>
      <c r="H9" s="395">
        <v>705</v>
      </c>
    </row>
    <row r="10" spans="1:13" ht="15.6">
      <c r="C10" s="981"/>
      <c r="D10" s="981"/>
      <c r="E10" s="981"/>
      <c r="F10" s="981"/>
      <c r="G10" s="981"/>
      <c r="H10" s="981"/>
    </row>
    <row r="11" spans="1:13">
      <c r="C11" s="566" t="s">
        <v>631</v>
      </c>
      <c r="D11" s="566"/>
      <c r="E11" s="566"/>
      <c r="F11" s="566"/>
      <c r="G11" s="566"/>
      <c r="H11" s="566"/>
    </row>
    <row r="12" spans="1:13">
      <c r="I12" s="1167"/>
      <c r="J12" s="1167"/>
      <c r="K12" s="1167"/>
      <c r="L12" s="1167"/>
      <c r="M12" s="1167"/>
    </row>
  </sheetData>
  <sheetProtection algorithmName="SHA-512" hashValue="UcqOLJJjeYjBNH0NW4qPD3qC7O48fe5HdyC3mLAmCxSyhfgxwP1bSuBbhGDI6hr7sncdezHGg1D6lwHCLalXIw==" saltValue="yKhZz15IVwcpEQ4AOzMUQA==" spinCount="100000" sheet="1" objects="1" scenarios="1"/>
  <hyperlinks>
    <hyperlink ref="A2" location="Summary!A1" display=" " xr:uid="{DBEED752-EEAA-4B85-B4A9-8D3BA525E12B}"/>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F2548-453F-4DAE-BFBB-A965A8DAE45D}">
  <sheetPr>
    <tabColor theme="8" tint="0.59999389629810485"/>
  </sheetPr>
  <dimension ref="A1:H10"/>
  <sheetViews>
    <sheetView showGridLines="0" zoomScaleNormal="100" workbookViewId="0"/>
  </sheetViews>
  <sheetFormatPr baseColWidth="10" defaultColWidth="10.296875" defaultRowHeight="14.4"/>
  <cols>
    <col min="1" max="1" width="10.296875" style="1316"/>
    <col min="2" max="2" width="4.296875" style="1316" customWidth="1"/>
    <col min="3" max="3" width="28.796875" style="1316" customWidth="1"/>
    <col min="4" max="8" width="9.796875" style="1316" customWidth="1"/>
    <col min="9" max="9" width="17.5" style="1316" customWidth="1"/>
    <col min="10" max="11" width="8.5" style="1316" customWidth="1"/>
    <col min="12" max="12" width="5.5" style="1316" customWidth="1"/>
    <col min="13" max="13" width="8.5" style="1316" customWidth="1"/>
    <col min="14" max="16384" width="10.296875" style="1316"/>
  </cols>
  <sheetData>
    <row r="1" spans="1:8" s="859" customFormat="1" ht="11.55" customHeight="1">
      <c r="A1" s="858"/>
      <c r="B1" s="858"/>
      <c r="C1" s="858"/>
      <c r="D1" s="858"/>
      <c r="E1" s="858"/>
      <c r="F1" s="1291"/>
    </row>
    <row r="2" spans="1:8" ht="15.6">
      <c r="A2" s="1315" t="s">
        <v>91</v>
      </c>
      <c r="B2" s="485" t="s">
        <v>644</v>
      </c>
    </row>
    <row r="5" spans="1:8" ht="15.6">
      <c r="C5" s="1018" t="s">
        <v>644</v>
      </c>
    </row>
    <row r="6" spans="1:8">
      <c r="C6" s="1019"/>
      <c r="D6" s="833">
        <v>2023</v>
      </c>
      <c r="E6" s="834">
        <v>2022</v>
      </c>
      <c r="F6" s="834">
        <v>2021</v>
      </c>
      <c r="G6" s="834">
        <v>2020</v>
      </c>
      <c r="H6" s="834">
        <v>2019</v>
      </c>
    </row>
    <row r="7" spans="1:8">
      <c r="C7" s="20" t="s">
        <v>640</v>
      </c>
      <c r="D7" s="1020">
        <v>251.47314290564523</v>
      </c>
      <c r="E7" s="228">
        <v>238</v>
      </c>
      <c r="F7" s="228">
        <v>179</v>
      </c>
      <c r="G7" s="228">
        <v>158</v>
      </c>
      <c r="H7" s="228">
        <v>168</v>
      </c>
    </row>
    <row r="8" spans="1:8">
      <c r="C8" s="384" t="s">
        <v>641</v>
      </c>
      <c r="D8" s="1021">
        <v>974.76081477525099</v>
      </c>
      <c r="E8" s="1022">
        <v>1048</v>
      </c>
      <c r="F8" s="1022">
        <v>1086</v>
      </c>
      <c r="G8" s="1022">
        <v>1095</v>
      </c>
      <c r="H8" s="1022">
        <v>1111</v>
      </c>
    </row>
    <row r="9" spans="1:8">
      <c r="C9" s="1317" t="s">
        <v>643</v>
      </c>
      <c r="D9" s="1023">
        <v>426.01732950132839</v>
      </c>
      <c r="E9" s="395">
        <v>425</v>
      </c>
      <c r="F9" s="395">
        <v>372</v>
      </c>
      <c r="G9" s="395">
        <v>353</v>
      </c>
      <c r="H9" s="395">
        <v>365</v>
      </c>
    </row>
    <row r="10" spans="1:8" ht="15.6">
      <c r="D10" s="981"/>
      <c r="E10" s="981"/>
      <c r="F10" s="981"/>
      <c r="G10" s="981"/>
      <c r="H10" s="981"/>
    </row>
  </sheetData>
  <sheetProtection algorithmName="SHA-512" hashValue="V6DnEmbaufIhfk0P6IR2g46xQUMAj5gKxD3ywaRXTsECcO/sUHZhkT3ZWzxVycb4kDTg0caYjfEJP8K7iqMqFg==" saltValue="nn+qD0HrBFwXh6btwvfcoQ==" spinCount="100000" sheet="1" objects="1" scenarios="1"/>
  <hyperlinks>
    <hyperlink ref="A2" location="Summary!A1" display=" " xr:uid="{F0EDE154-D5B6-42C7-8EDC-F8D8D65C9658}"/>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62A72-1742-4C20-AC89-978C700C8D6D}">
  <sheetPr>
    <tabColor theme="8" tint="0.59999389629810485"/>
  </sheetPr>
  <dimension ref="A1:I11"/>
  <sheetViews>
    <sheetView showGridLines="0" zoomScaleNormal="100" workbookViewId="0"/>
  </sheetViews>
  <sheetFormatPr baseColWidth="10" defaultColWidth="10.296875" defaultRowHeight="14.4"/>
  <cols>
    <col min="1" max="1" width="10.296875" style="1316"/>
    <col min="2" max="2" width="3.796875" style="1316" customWidth="1"/>
    <col min="3" max="3" width="33.59765625" style="1316" customWidth="1"/>
    <col min="4" max="8" width="10.59765625" style="1316" customWidth="1"/>
    <col min="9" max="16384" width="10.296875" style="1316"/>
  </cols>
  <sheetData>
    <row r="1" spans="1:9" s="859" customFormat="1" ht="11.55" customHeight="1">
      <c r="A1" s="858"/>
      <c r="B1" s="858"/>
      <c r="C1" s="858"/>
      <c r="D1" s="858"/>
      <c r="E1" s="858"/>
      <c r="F1" s="1291"/>
    </row>
    <row r="2" spans="1:9" ht="15.6">
      <c r="A2" s="1315" t="s">
        <v>91</v>
      </c>
      <c r="B2" s="485" t="s">
        <v>645</v>
      </c>
    </row>
    <row r="5" spans="1:9" ht="15.6">
      <c r="C5" s="1018" t="s">
        <v>645</v>
      </c>
    </row>
    <row r="6" spans="1:9">
      <c r="C6" s="1019"/>
      <c r="D6" s="833">
        <v>2023</v>
      </c>
      <c r="E6" s="834">
        <v>2022</v>
      </c>
      <c r="F6" s="834">
        <v>2021</v>
      </c>
      <c r="G6" s="834">
        <v>2020</v>
      </c>
      <c r="H6" s="834">
        <v>2019</v>
      </c>
    </row>
    <row r="7" spans="1:9">
      <c r="C7" s="20" t="s">
        <v>640</v>
      </c>
      <c r="D7" s="1020">
        <v>106.54278031071718</v>
      </c>
      <c r="E7" s="228">
        <v>91</v>
      </c>
      <c r="F7" s="228">
        <v>107</v>
      </c>
      <c r="G7" s="228">
        <v>105</v>
      </c>
      <c r="H7" s="164">
        <v>103</v>
      </c>
    </row>
    <row r="8" spans="1:9">
      <c r="C8" s="390" t="s">
        <v>641</v>
      </c>
      <c r="D8" s="1021">
        <v>805</v>
      </c>
      <c r="E8" s="1022">
        <v>960</v>
      </c>
      <c r="F8" s="1022">
        <v>1145</v>
      </c>
      <c r="G8" s="1022">
        <v>1121</v>
      </c>
      <c r="H8" s="392">
        <v>1077</v>
      </c>
    </row>
    <row r="9" spans="1:9">
      <c r="C9" s="1317" t="s">
        <v>643</v>
      </c>
      <c r="D9" s="1318">
        <v>256.86665335576276</v>
      </c>
      <c r="E9" s="1319">
        <v>262</v>
      </c>
      <c r="F9" s="1319">
        <v>307</v>
      </c>
      <c r="G9" s="1319">
        <v>302</v>
      </c>
      <c r="H9" s="1319">
        <v>293</v>
      </c>
    </row>
    <row r="10" spans="1:9">
      <c r="C10" s="1320"/>
      <c r="D10" s="1321"/>
      <c r="E10" s="1322"/>
      <c r="F10" s="1322"/>
      <c r="G10" s="1322"/>
      <c r="H10" s="1322"/>
    </row>
    <row r="11" spans="1:9">
      <c r="I11" s="1167"/>
    </row>
  </sheetData>
  <sheetProtection algorithmName="SHA-512" hashValue="3A1YurRuwnjc/hXkKrT4uv7T+wBG5lQs4YMpJ+KZWoEmSst0cqqSHLIqxXkTEGoHEEHvpzBJ7E573NtSIY/mUw==" saltValue="lDNwWnhkQReJ/bz1oADRpw==" spinCount="100000" sheet="1" objects="1" scenarios="1"/>
  <hyperlinks>
    <hyperlink ref="A2" location="Summary!A1" display=" " xr:uid="{849C5915-A1FC-4328-9E7C-9B0E74B717D2}"/>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6D082-DB82-4B9C-8447-197CB7A5925B}">
  <sheetPr>
    <tabColor theme="8" tint="0.59999389629810485"/>
  </sheetPr>
  <dimension ref="A1:H9"/>
  <sheetViews>
    <sheetView showGridLines="0" zoomScaleNormal="100" workbookViewId="0"/>
  </sheetViews>
  <sheetFormatPr baseColWidth="10" defaultColWidth="10.296875" defaultRowHeight="14.4"/>
  <cols>
    <col min="1" max="1" width="10.296875" style="1316"/>
    <col min="2" max="2" width="2.09765625" style="1316" customWidth="1"/>
    <col min="3" max="3" width="33.59765625" style="1316" customWidth="1"/>
    <col min="4" max="8" width="11.59765625" style="1316" customWidth="1"/>
    <col min="9" max="9" width="11.796875" style="1316" customWidth="1"/>
    <col min="10" max="10" width="11.59765625" style="1316" customWidth="1"/>
    <col min="11" max="11" width="17.5" style="1316" customWidth="1"/>
    <col min="12" max="13" width="8.5" style="1316" customWidth="1"/>
    <col min="14" max="14" width="5.5" style="1316" customWidth="1"/>
    <col min="15" max="15" width="9.796875" style="1316" customWidth="1"/>
    <col min="16" max="16384" width="10.296875" style="1316"/>
  </cols>
  <sheetData>
    <row r="1" spans="1:8" s="859" customFormat="1" ht="11.55" customHeight="1">
      <c r="A1" s="858"/>
      <c r="B1" s="858"/>
      <c r="C1" s="858"/>
      <c r="D1" s="858"/>
      <c r="E1" s="858"/>
      <c r="F1" s="1291"/>
    </row>
    <row r="2" spans="1:8" ht="15.6">
      <c r="A2" s="1315" t="s">
        <v>91</v>
      </c>
      <c r="B2" s="485" t="s">
        <v>646</v>
      </c>
    </row>
    <row r="5" spans="1:8" ht="15.6">
      <c r="C5" s="1018" t="s">
        <v>646</v>
      </c>
    </row>
    <row r="6" spans="1:8">
      <c r="C6" s="1019"/>
      <c r="D6" s="833">
        <v>2023</v>
      </c>
      <c r="E6" s="834">
        <v>2022</v>
      </c>
      <c r="F6" s="834">
        <v>2021</v>
      </c>
      <c r="G6" s="834">
        <v>2020</v>
      </c>
      <c r="H6" s="834">
        <v>2019</v>
      </c>
    </row>
    <row r="7" spans="1:8">
      <c r="C7" s="20" t="s">
        <v>640</v>
      </c>
      <c r="D7" s="1020">
        <v>232</v>
      </c>
      <c r="E7" s="228">
        <v>280</v>
      </c>
      <c r="F7" s="228">
        <v>300</v>
      </c>
      <c r="G7" s="228">
        <v>318</v>
      </c>
      <c r="H7" s="164">
        <v>295</v>
      </c>
    </row>
    <row r="8" spans="1:8">
      <c r="C8" s="384" t="s">
        <v>641</v>
      </c>
      <c r="D8" s="1024">
        <v>1801</v>
      </c>
      <c r="E8" s="790">
        <v>3427</v>
      </c>
      <c r="F8" s="790">
        <v>3453</v>
      </c>
      <c r="G8" s="790">
        <v>3478</v>
      </c>
      <c r="H8" s="387">
        <v>3528</v>
      </c>
    </row>
    <row r="9" spans="1:8">
      <c r="C9" s="1317" t="s">
        <v>643</v>
      </c>
      <c r="D9" s="1025">
        <v>565</v>
      </c>
      <c r="E9" s="1323">
        <v>918</v>
      </c>
      <c r="F9" s="1323">
        <v>941</v>
      </c>
      <c r="G9" s="1323">
        <v>963</v>
      </c>
      <c r="H9" s="1323">
        <v>949</v>
      </c>
    </row>
  </sheetData>
  <sheetProtection algorithmName="SHA-512" hashValue="nhLZDMRnzyE2J+o+2jfUbUzy85b7ygVsX9QGydqQeOoi19A6Mx4rPH+FrrmqodZrO+ygh2UlFaLY3QW9vKyWrw==" saltValue="3b/BH/8673kIPl+x1HPkUQ==" spinCount="100000" sheet="1" objects="1" scenarios="1"/>
  <hyperlinks>
    <hyperlink ref="A2" location="Summary!A1" display=" " xr:uid="{E3BB5EC1-C1C6-4316-A8BA-4E52AAD63FDF}"/>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323B-B4A7-4BEB-B717-0FE45348D656}">
  <sheetPr>
    <tabColor theme="8" tint="0.59999389629810485"/>
  </sheetPr>
  <dimension ref="A1:H9"/>
  <sheetViews>
    <sheetView showGridLines="0" zoomScaleNormal="100" workbookViewId="0"/>
  </sheetViews>
  <sheetFormatPr baseColWidth="10" defaultColWidth="10.296875" defaultRowHeight="14.4"/>
  <cols>
    <col min="1" max="1" width="10.296875" style="1316"/>
    <col min="2" max="2" width="5.296875" style="1316" customWidth="1"/>
    <col min="3" max="3" width="33.59765625" style="1316" customWidth="1"/>
    <col min="4" max="8" width="10.09765625" style="1316" customWidth="1"/>
    <col min="9" max="9" width="5.5" style="1316" customWidth="1"/>
    <col min="10" max="10" width="8.5" style="1316" customWidth="1"/>
    <col min="11" max="16384" width="10.296875" style="1316"/>
  </cols>
  <sheetData>
    <row r="1" spans="1:8" s="859" customFormat="1" ht="11.55" customHeight="1">
      <c r="A1" s="858"/>
      <c r="B1" s="858"/>
      <c r="C1" s="858"/>
      <c r="D1" s="858"/>
      <c r="E1" s="858"/>
      <c r="F1" s="1291"/>
    </row>
    <row r="2" spans="1:8" ht="15.6">
      <c r="A2" s="1017" t="s">
        <v>91</v>
      </c>
      <c r="B2" s="485" t="s">
        <v>647</v>
      </c>
    </row>
    <row r="5" spans="1:8" ht="15.6">
      <c r="C5" s="1018" t="s">
        <v>647</v>
      </c>
    </row>
    <row r="6" spans="1:8">
      <c r="C6" s="1019"/>
      <c r="D6" s="833">
        <v>2023</v>
      </c>
      <c r="E6" s="834">
        <v>2022</v>
      </c>
      <c r="F6" s="834">
        <v>2021</v>
      </c>
      <c r="G6" s="834">
        <v>2020</v>
      </c>
      <c r="H6" s="834">
        <v>2019</v>
      </c>
    </row>
    <row r="7" spans="1:8">
      <c r="C7" s="20" t="s">
        <v>640</v>
      </c>
      <c r="D7" s="1020">
        <v>612.26399460441041</v>
      </c>
      <c r="E7" s="228">
        <v>552</v>
      </c>
      <c r="F7" s="228">
        <v>516</v>
      </c>
      <c r="G7" s="228">
        <v>474</v>
      </c>
      <c r="H7" s="228">
        <v>548</v>
      </c>
    </row>
    <row r="8" spans="1:8">
      <c r="C8" s="390" t="s">
        <v>641</v>
      </c>
      <c r="D8" s="1024">
        <v>833.05796258441489</v>
      </c>
      <c r="E8" s="1022">
        <v>740</v>
      </c>
      <c r="F8" s="1022">
        <v>838</v>
      </c>
      <c r="G8" s="1022">
        <v>835</v>
      </c>
      <c r="H8" s="1022">
        <v>857</v>
      </c>
    </row>
    <row r="9" spans="1:8" s="1324" customFormat="1">
      <c r="C9" s="1317" t="s">
        <v>643</v>
      </c>
      <c r="D9" s="1025">
        <v>764.00294183735605</v>
      </c>
      <c r="E9" s="1325">
        <v>686</v>
      </c>
      <c r="F9" s="1325">
        <v>667</v>
      </c>
      <c r="G9" s="1325">
        <v>624</v>
      </c>
      <c r="H9" s="1325">
        <v>702</v>
      </c>
    </row>
  </sheetData>
  <sheetProtection algorithmName="SHA-512" hashValue="kDhxX0V8vLzjIczMdBQYBvEqEIct9tkMtU9JZZdG79sjLhJ3OiCgpaXn5xfxOuEdvWLQJzc6pHdTazk6bW1Zlg==" saltValue="eZ73RlZ34y4nE8OXD2dXIw==" spinCount="100000" sheet="1" objects="1" scenarios="1"/>
  <hyperlinks>
    <hyperlink ref="A2" location="Summary!A1" display=" " xr:uid="{9539B7A8-2DCC-4AEE-BD44-C325D8B63446}"/>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21109-E796-4BA8-8960-B0C684821D2F}">
  <sheetPr>
    <tabColor theme="8" tint="0.59999389629810485"/>
    <pageSetUpPr fitToPage="1"/>
  </sheetPr>
  <dimension ref="A1:G56"/>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296875" style="859" customWidth="1"/>
    <col min="3" max="7" width="12.296875" style="859" customWidth="1"/>
    <col min="8" max="16384" width="11.09765625" style="859"/>
  </cols>
  <sheetData>
    <row r="1" spans="1:7" ht="11.55" customHeight="1">
      <c r="A1" s="858"/>
      <c r="B1" s="858"/>
      <c r="C1" s="858"/>
      <c r="D1" s="858"/>
      <c r="E1" s="858"/>
      <c r="F1" s="1291"/>
    </row>
    <row r="2" spans="1:7" ht="20.100000000000001" customHeight="1">
      <c r="A2" s="1026" t="s">
        <v>91</v>
      </c>
      <c r="B2" s="475" t="s">
        <v>648</v>
      </c>
      <c r="C2" s="475"/>
      <c r="D2" s="475"/>
      <c r="E2" s="475"/>
      <c r="F2" s="475"/>
      <c r="G2" s="475"/>
    </row>
    <row r="4" spans="1:7" ht="20.100000000000001" customHeight="1">
      <c r="B4" s="167" t="s">
        <v>649</v>
      </c>
      <c r="C4" s="396">
        <v>2023</v>
      </c>
      <c r="D4" s="166">
        <v>2022</v>
      </c>
      <c r="E4" s="166">
        <v>2021</v>
      </c>
      <c r="F4" s="166">
        <v>2020</v>
      </c>
      <c r="G4" s="166">
        <v>2019</v>
      </c>
    </row>
    <row r="5" spans="1:7" ht="20.100000000000001" customHeight="1">
      <c r="B5" s="1326" t="s">
        <v>650</v>
      </c>
      <c r="C5" s="1327">
        <v>470.92243578446528</v>
      </c>
      <c r="D5" s="1328">
        <v>474.18069971637465</v>
      </c>
      <c r="E5" s="1328">
        <v>532</v>
      </c>
      <c r="F5" s="1328">
        <v>629</v>
      </c>
      <c r="G5" s="1328">
        <v>705</v>
      </c>
    </row>
    <row r="6" spans="1:7" ht="20.100000000000001" customHeight="1">
      <c r="B6" s="20" t="s">
        <v>651</v>
      </c>
      <c r="C6" s="148">
        <v>166.20189331512671</v>
      </c>
      <c r="D6" s="164">
        <v>177.72441938043983</v>
      </c>
      <c r="E6" s="164">
        <v>175</v>
      </c>
      <c r="F6" s="164">
        <v>212</v>
      </c>
      <c r="G6" s="164">
        <v>232</v>
      </c>
    </row>
    <row r="7" spans="1:7" ht="20.100000000000001" customHeight="1">
      <c r="B7" s="20" t="s">
        <v>652</v>
      </c>
      <c r="C7" s="148">
        <v>68.682967501521617</v>
      </c>
      <c r="D7" s="164">
        <v>75.288718084557232</v>
      </c>
      <c r="E7" s="164">
        <v>94</v>
      </c>
      <c r="F7" s="164">
        <v>117</v>
      </c>
      <c r="G7" s="164">
        <v>134</v>
      </c>
    </row>
    <row r="8" spans="1:7" ht="20.100000000000001" customHeight="1">
      <c r="B8" s="20" t="s">
        <v>653</v>
      </c>
      <c r="C8" s="148">
        <v>16.985986659717867</v>
      </c>
      <c r="D8" s="164">
        <v>16.902654418702916</v>
      </c>
      <c r="E8" s="164">
        <v>24</v>
      </c>
      <c r="F8" s="164">
        <v>27</v>
      </c>
      <c r="G8" s="164">
        <v>33</v>
      </c>
    </row>
    <row r="9" spans="1:7" ht="20.100000000000001" customHeight="1">
      <c r="B9" s="384" t="s">
        <v>654</v>
      </c>
      <c r="C9" s="398">
        <v>219.05158830809918</v>
      </c>
      <c r="D9" s="387">
        <v>204.26490783267465</v>
      </c>
      <c r="E9" s="387">
        <v>239</v>
      </c>
      <c r="F9" s="387">
        <v>273</v>
      </c>
      <c r="G9" s="387">
        <v>306</v>
      </c>
    </row>
    <row r="10" spans="1:7" ht="20.100000000000001" customHeight="1">
      <c r="B10" s="1329" t="s">
        <v>655</v>
      </c>
      <c r="C10" s="1330">
        <v>426.01732950132833</v>
      </c>
      <c r="D10" s="1331">
        <v>424.86631745355203</v>
      </c>
      <c r="E10" s="1331">
        <v>372</v>
      </c>
      <c r="F10" s="1331">
        <v>353</v>
      </c>
      <c r="G10" s="1331">
        <v>365</v>
      </c>
    </row>
    <row r="11" spans="1:7" ht="20.100000000000001" customHeight="1">
      <c r="B11" s="20" t="s">
        <v>656</v>
      </c>
      <c r="C11" s="148">
        <v>86.589327613975811</v>
      </c>
      <c r="D11" s="164">
        <v>84.931402767399135</v>
      </c>
      <c r="E11" s="164">
        <v>81</v>
      </c>
      <c r="F11" s="164">
        <v>84</v>
      </c>
      <c r="G11" s="164">
        <v>86</v>
      </c>
    </row>
    <row r="12" spans="1:7" ht="20.100000000000001" customHeight="1">
      <c r="B12" s="20" t="s">
        <v>657</v>
      </c>
      <c r="C12" s="148">
        <v>35.274949145024188</v>
      </c>
      <c r="D12" s="164">
        <v>45.102585948231209</v>
      </c>
      <c r="E12" s="164">
        <v>49</v>
      </c>
      <c r="F12" s="164">
        <v>45</v>
      </c>
      <c r="G12" s="164">
        <v>39</v>
      </c>
    </row>
    <row r="13" spans="1:7" ht="20.100000000000001" customHeight="1">
      <c r="B13" s="20" t="s">
        <v>658</v>
      </c>
      <c r="C13" s="148">
        <v>135.48429432811892</v>
      </c>
      <c r="D13" s="164">
        <v>104</v>
      </c>
      <c r="E13" s="164">
        <v>49</v>
      </c>
      <c r="F13" s="164">
        <v>35</v>
      </c>
      <c r="G13" s="164">
        <v>16</v>
      </c>
    </row>
    <row r="14" spans="1:7" ht="20.100000000000001" customHeight="1">
      <c r="B14" s="168" t="s">
        <v>659</v>
      </c>
      <c r="C14" s="227">
        <v>85.871304971301626</v>
      </c>
      <c r="D14" s="164">
        <v>100.93991736764676</v>
      </c>
      <c r="E14" s="164">
        <v>91</v>
      </c>
      <c r="F14" s="164">
        <v>81</v>
      </c>
      <c r="G14" s="164">
        <v>98</v>
      </c>
    </row>
    <row r="15" spans="1:7" ht="20.100000000000001" customHeight="1">
      <c r="B15" s="168" t="s">
        <v>660</v>
      </c>
      <c r="C15" s="227" t="s">
        <v>156</v>
      </c>
      <c r="D15" s="164" t="s">
        <v>156</v>
      </c>
      <c r="E15" s="164" t="s">
        <v>156</v>
      </c>
      <c r="F15" s="164" t="s">
        <v>156</v>
      </c>
      <c r="G15" s="164" t="s">
        <v>661</v>
      </c>
    </row>
    <row r="16" spans="1:7" ht="20.100000000000001" customHeight="1">
      <c r="B16" s="45" t="s">
        <v>662</v>
      </c>
      <c r="C16" s="1332">
        <v>82.797453442907852</v>
      </c>
      <c r="D16" s="124">
        <v>85.413313501302582</v>
      </c>
      <c r="E16" s="124">
        <v>92</v>
      </c>
      <c r="F16" s="124">
        <v>101</v>
      </c>
      <c r="G16" s="124">
        <v>111</v>
      </c>
    </row>
    <row r="17" spans="2:7" ht="20.100000000000001" customHeight="1">
      <c r="B17" s="384" t="s">
        <v>663</v>
      </c>
      <c r="C17" s="227" t="s">
        <v>156</v>
      </c>
      <c r="D17" s="387">
        <v>5</v>
      </c>
      <c r="E17" s="387">
        <v>10</v>
      </c>
      <c r="F17" s="387">
        <v>7</v>
      </c>
      <c r="G17" s="387">
        <v>15</v>
      </c>
    </row>
    <row r="18" spans="2:7" ht="20.100000000000001" customHeight="1">
      <c r="B18" s="1329" t="s">
        <v>664</v>
      </c>
      <c r="C18" s="1330">
        <v>256.86665335576276</v>
      </c>
      <c r="D18" s="1331">
        <v>262.05883266838197</v>
      </c>
      <c r="E18" s="1331">
        <v>307</v>
      </c>
      <c r="F18" s="1331">
        <v>302</v>
      </c>
      <c r="G18" s="1331">
        <v>293</v>
      </c>
    </row>
    <row r="19" spans="2:7" ht="20.100000000000001" customHeight="1">
      <c r="B19" s="1333" t="s">
        <v>665</v>
      </c>
      <c r="C19" s="1334">
        <v>120.31313529589445</v>
      </c>
      <c r="D19" s="1335">
        <v>113.25553929808518</v>
      </c>
      <c r="E19" s="1335">
        <v>116</v>
      </c>
      <c r="F19" s="1335">
        <v>118</v>
      </c>
      <c r="G19" s="1335">
        <v>106</v>
      </c>
    </row>
    <row r="20" spans="2:7" ht="20.100000000000001" customHeight="1">
      <c r="B20" s="20" t="s">
        <v>666</v>
      </c>
      <c r="C20" s="148">
        <v>9.0705254488908089</v>
      </c>
      <c r="D20" s="164">
        <v>9.6828727602193378</v>
      </c>
      <c r="E20" s="164">
        <v>11</v>
      </c>
      <c r="F20" s="164">
        <v>15</v>
      </c>
      <c r="G20" s="164">
        <v>21</v>
      </c>
    </row>
    <row r="21" spans="2:7" ht="20.100000000000001" customHeight="1">
      <c r="B21" s="20" t="s">
        <v>667</v>
      </c>
      <c r="C21" s="148">
        <v>31.166934925562188</v>
      </c>
      <c r="D21" s="164">
        <v>26.909111789278558</v>
      </c>
      <c r="E21" s="164">
        <v>24</v>
      </c>
      <c r="F21" s="164">
        <v>23</v>
      </c>
      <c r="G21" s="164">
        <v>19</v>
      </c>
    </row>
    <row r="22" spans="2:7" ht="20.100000000000001" customHeight="1">
      <c r="B22" s="20" t="s">
        <v>668</v>
      </c>
      <c r="C22" s="148">
        <v>0.91537458977544683</v>
      </c>
      <c r="D22" s="164">
        <v>1.2981492133643182</v>
      </c>
      <c r="E22" s="164">
        <v>2</v>
      </c>
      <c r="F22" s="164">
        <v>2</v>
      </c>
      <c r="G22" s="164">
        <v>2</v>
      </c>
    </row>
    <row r="23" spans="2:7" ht="20.100000000000001" customHeight="1">
      <c r="B23" s="15" t="s">
        <v>669</v>
      </c>
      <c r="C23" s="148">
        <v>90</v>
      </c>
      <c r="D23" s="142">
        <v>63.927619665768709</v>
      </c>
      <c r="E23" s="142">
        <v>81</v>
      </c>
      <c r="F23" s="142">
        <v>76</v>
      </c>
      <c r="G23" s="142">
        <v>74</v>
      </c>
    </row>
    <row r="24" spans="2:7" ht="20.100000000000001" customHeight="1">
      <c r="B24" s="20" t="s">
        <v>670</v>
      </c>
      <c r="C24" s="227" t="s">
        <v>156</v>
      </c>
      <c r="D24" s="164">
        <v>8.1671816884760151</v>
      </c>
      <c r="E24" s="164">
        <v>16</v>
      </c>
      <c r="F24" s="164">
        <v>16</v>
      </c>
      <c r="G24" s="164">
        <v>16</v>
      </c>
    </row>
    <row r="25" spans="2:7" ht="20.100000000000001" customHeight="1">
      <c r="B25" s="384" t="s">
        <v>671</v>
      </c>
      <c r="C25" s="398">
        <v>5.9605321848800425</v>
      </c>
      <c r="D25" s="387">
        <v>38.818358253189899</v>
      </c>
      <c r="E25" s="387">
        <v>57</v>
      </c>
      <c r="F25" s="387">
        <v>52</v>
      </c>
      <c r="G25" s="387">
        <v>55</v>
      </c>
    </row>
    <row r="26" spans="2:7" ht="20.100000000000001" customHeight="1">
      <c r="B26" s="1329" t="s">
        <v>672</v>
      </c>
      <c r="C26" s="1336">
        <v>565.39334676027329</v>
      </c>
      <c r="D26" s="1331">
        <v>917.88831120816099</v>
      </c>
      <c r="E26" s="1331">
        <v>941</v>
      </c>
      <c r="F26" s="1331">
        <v>963</v>
      </c>
      <c r="G26" s="1331">
        <v>949</v>
      </c>
    </row>
    <row r="27" spans="2:7" ht="20.100000000000001" customHeight="1">
      <c r="B27" s="20" t="s">
        <v>673</v>
      </c>
      <c r="C27" s="148">
        <v>14.374575834202563</v>
      </c>
      <c r="D27" s="164"/>
      <c r="E27" s="164"/>
      <c r="F27" s="164"/>
      <c r="G27" s="164"/>
    </row>
    <row r="28" spans="2:7" ht="20.100000000000001" customHeight="1">
      <c r="B28" s="20" t="s">
        <v>674</v>
      </c>
      <c r="C28" s="148">
        <v>31.8533551605356</v>
      </c>
      <c r="D28" s="164">
        <v>33.980993123198822</v>
      </c>
      <c r="E28" s="164">
        <v>34</v>
      </c>
      <c r="F28" s="164">
        <v>36</v>
      </c>
      <c r="G28" s="164">
        <v>56</v>
      </c>
    </row>
    <row r="29" spans="2:7" ht="20.100000000000001" customHeight="1">
      <c r="B29" s="20" t="s">
        <v>675</v>
      </c>
      <c r="C29" s="148">
        <v>18.11481968215514</v>
      </c>
      <c r="D29" s="164">
        <v>15.098042471135862</v>
      </c>
      <c r="E29" s="164">
        <v>19</v>
      </c>
      <c r="F29" s="164">
        <v>16</v>
      </c>
      <c r="G29" s="164" t="s">
        <v>661</v>
      </c>
    </row>
    <row r="30" spans="2:7" ht="20.100000000000001" customHeight="1">
      <c r="B30" s="20" t="s">
        <v>676</v>
      </c>
      <c r="C30" s="148">
        <v>238.91858616644794</v>
      </c>
      <c r="D30" s="164">
        <v>218.37819265078261</v>
      </c>
      <c r="E30" s="164">
        <v>220</v>
      </c>
      <c r="F30" s="164">
        <v>217</v>
      </c>
      <c r="G30" s="164">
        <v>204</v>
      </c>
    </row>
    <row r="31" spans="2:7" ht="20.100000000000001" customHeight="1">
      <c r="B31" s="7" t="s">
        <v>677</v>
      </c>
      <c r="C31" s="148">
        <v>9.2992690752678762</v>
      </c>
      <c r="D31" s="164">
        <v>12.234399134115963</v>
      </c>
      <c r="E31" s="164">
        <v>13</v>
      </c>
      <c r="F31" s="164">
        <v>15</v>
      </c>
      <c r="G31" s="164">
        <v>16</v>
      </c>
    </row>
    <row r="32" spans="2:7" ht="20.100000000000001" customHeight="1">
      <c r="B32" s="45" t="s">
        <v>621</v>
      </c>
      <c r="C32" s="169">
        <v>142.00154284810449</v>
      </c>
      <c r="D32" s="124">
        <v>171</v>
      </c>
      <c r="E32" s="124">
        <v>159</v>
      </c>
      <c r="F32" s="124">
        <v>201</v>
      </c>
      <c r="G32" s="124">
        <v>189</v>
      </c>
    </row>
    <row r="33" spans="2:7" ht="20.100000000000001" customHeight="1">
      <c r="B33" s="45" t="s">
        <v>678</v>
      </c>
      <c r="C33" s="169">
        <v>110.83119799355924</v>
      </c>
      <c r="D33" s="124">
        <v>467.70746766651359</v>
      </c>
      <c r="E33" s="124">
        <v>496</v>
      </c>
      <c r="F33" s="124">
        <v>478</v>
      </c>
      <c r="G33" s="124">
        <v>484</v>
      </c>
    </row>
    <row r="34" spans="2:7" ht="20.100000000000001" customHeight="1">
      <c r="B34" s="1329" t="s">
        <v>679</v>
      </c>
      <c r="C34" s="1336">
        <v>764.00294183735605</v>
      </c>
      <c r="D34" s="1331">
        <v>686</v>
      </c>
      <c r="E34" s="1331">
        <v>667</v>
      </c>
      <c r="F34" s="1331">
        <v>624</v>
      </c>
      <c r="G34" s="1331">
        <v>702</v>
      </c>
    </row>
    <row r="35" spans="2:7" ht="20.100000000000001" customHeight="1">
      <c r="B35" s="20" t="s">
        <v>680</v>
      </c>
      <c r="C35" s="148">
        <v>50.908995098659624</v>
      </c>
      <c r="D35" s="164">
        <v>61</v>
      </c>
      <c r="E35" s="164">
        <v>51</v>
      </c>
      <c r="F35" s="164">
        <v>45</v>
      </c>
      <c r="G35" s="164">
        <v>59</v>
      </c>
    </row>
    <row r="36" spans="2:7" ht="20.100000000000001" customHeight="1">
      <c r="B36" s="15" t="s">
        <v>681</v>
      </c>
      <c r="C36" s="227">
        <v>7.0197271439967013</v>
      </c>
      <c r="D36" s="142">
        <v>3</v>
      </c>
      <c r="E36" s="142" t="s">
        <v>156</v>
      </c>
      <c r="F36" s="142" t="s">
        <v>156</v>
      </c>
      <c r="G36" s="142" t="s">
        <v>156</v>
      </c>
    </row>
    <row r="37" spans="2:7" ht="20.100000000000001" customHeight="1">
      <c r="B37" s="20" t="s">
        <v>682</v>
      </c>
      <c r="C37" s="148">
        <v>353</v>
      </c>
      <c r="D37" s="164">
        <v>317.99664117302348</v>
      </c>
      <c r="E37" s="164">
        <v>280</v>
      </c>
      <c r="F37" s="164">
        <v>270</v>
      </c>
      <c r="G37" s="164">
        <v>295</v>
      </c>
    </row>
    <row r="38" spans="2:7" ht="20.100000000000001" customHeight="1">
      <c r="B38" s="20" t="s">
        <v>683</v>
      </c>
      <c r="C38" s="148">
        <v>17.624671466176579</v>
      </c>
      <c r="D38" s="164">
        <v>11.744979407500283</v>
      </c>
      <c r="E38" s="164">
        <v>14</v>
      </c>
      <c r="F38" s="164">
        <v>24</v>
      </c>
      <c r="G38" s="164">
        <v>20</v>
      </c>
    </row>
    <row r="39" spans="2:7" ht="20.100000000000001" customHeight="1">
      <c r="B39" s="20" t="s">
        <v>684</v>
      </c>
      <c r="C39" s="148">
        <v>96</v>
      </c>
      <c r="D39" s="164">
        <v>78.796835870791355</v>
      </c>
      <c r="E39" s="164">
        <v>84</v>
      </c>
      <c r="F39" s="164">
        <v>43</v>
      </c>
      <c r="G39" s="164">
        <v>80</v>
      </c>
    </row>
    <row r="40" spans="2:7" ht="20.100000000000001" customHeight="1">
      <c r="B40" s="20" t="s">
        <v>685</v>
      </c>
      <c r="C40" s="148">
        <v>54.544146261549045</v>
      </c>
      <c r="D40" s="164">
        <v>39.994569203847306</v>
      </c>
      <c r="E40" s="164">
        <v>39</v>
      </c>
      <c r="F40" s="164">
        <v>39</v>
      </c>
      <c r="G40" s="164">
        <v>38</v>
      </c>
    </row>
    <row r="41" spans="2:7" ht="20.100000000000001" customHeight="1">
      <c r="B41" s="45" t="s">
        <v>686</v>
      </c>
      <c r="C41" s="169">
        <v>183.80210985860663</v>
      </c>
      <c r="D41" s="124">
        <v>172.69933254257421</v>
      </c>
      <c r="E41" s="124">
        <v>199</v>
      </c>
      <c r="F41" s="124">
        <v>203</v>
      </c>
      <c r="G41" s="124">
        <v>210</v>
      </c>
    </row>
    <row r="42" spans="2:7" ht="20.100000000000001" customHeight="1">
      <c r="B42" s="15" t="s">
        <v>687</v>
      </c>
      <c r="C42" s="227" t="s">
        <v>156</v>
      </c>
      <c r="D42" s="142" t="s">
        <v>661</v>
      </c>
      <c r="E42" s="142" t="s">
        <v>156</v>
      </c>
      <c r="F42" s="142" t="s">
        <v>156</v>
      </c>
      <c r="G42" s="142" t="s">
        <v>156</v>
      </c>
    </row>
    <row r="43" spans="2:7" ht="20.100000000000001" customHeight="1">
      <c r="B43" s="661" t="s">
        <v>688</v>
      </c>
      <c r="C43" s="662">
        <v>2483.2027072391866</v>
      </c>
      <c r="D43" s="663">
        <v>2765</v>
      </c>
      <c r="E43" s="663">
        <v>2819</v>
      </c>
      <c r="F43" s="663">
        <v>2871</v>
      </c>
      <c r="G43" s="663">
        <v>3014</v>
      </c>
    </row>
    <row r="44" spans="2:7" ht="20.100000000000001" customHeight="1">
      <c r="B44" s="170" t="s">
        <v>689</v>
      </c>
      <c r="C44" s="660">
        <v>334.90435155484636</v>
      </c>
      <c r="D44" s="171">
        <v>682</v>
      </c>
      <c r="E44" s="171">
        <v>732</v>
      </c>
      <c r="F44" s="171">
        <v>712</v>
      </c>
      <c r="G44" s="171">
        <v>731</v>
      </c>
    </row>
    <row r="45" spans="2:7" ht="20.100000000000001" customHeight="1">
      <c r="B45" s="172" t="s">
        <v>651</v>
      </c>
      <c r="C45" s="173">
        <v>18.941547930352783</v>
      </c>
      <c r="D45" s="174">
        <v>17</v>
      </c>
      <c r="E45" s="174">
        <v>19</v>
      </c>
      <c r="F45" s="174">
        <v>23</v>
      </c>
      <c r="G45" s="174">
        <v>22</v>
      </c>
    </row>
    <row r="46" spans="2:7" ht="20.100000000000001" customHeight="1">
      <c r="B46" s="20" t="s">
        <v>682</v>
      </c>
      <c r="C46" s="148">
        <v>30</v>
      </c>
      <c r="D46" s="164">
        <v>31</v>
      </c>
      <c r="E46" s="164">
        <v>31</v>
      </c>
      <c r="F46" s="164">
        <v>29</v>
      </c>
      <c r="G46" s="164">
        <v>32</v>
      </c>
    </row>
    <row r="47" spans="2:7" ht="20.100000000000001" customHeight="1">
      <c r="B47" s="20" t="s">
        <v>685</v>
      </c>
      <c r="C47" s="148">
        <v>39.767026385240094</v>
      </c>
      <c r="D47" s="164">
        <v>40</v>
      </c>
      <c r="E47" s="164">
        <v>39</v>
      </c>
      <c r="F47" s="164">
        <v>38</v>
      </c>
      <c r="G47" s="164">
        <v>37</v>
      </c>
    </row>
    <row r="48" spans="2:7" ht="20.100000000000001" customHeight="1">
      <c r="B48" s="20" t="s">
        <v>686</v>
      </c>
      <c r="C48" s="148">
        <v>134.72930038405039</v>
      </c>
      <c r="D48" s="164">
        <v>127</v>
      </c>
      <c r="E48" s="164">
        <v>149</v>
      </c>
      <c r="F48" s="164">
        <v>148</v>
      </c>
      <c r="G48" s="164">
        <v>155</v>
      </c>
    </row>
    <row r="49" spans="2:7" ht="20.100000000000001" customHeight="1">
      <c r="B49" s="20" t="s">
        <v>678</v>
      </c>
      <c r="C49" s="148">
        <v>110.83119799355924</v>
      </c>
      <c r="D49" s="164">
        <v>466</v>
      </c>
      <c r="E49" s="164">
        <v>492</v>
      </c>
      <c r="F49" s="164">
        <v>473</v>
      </c>
      <c r="G49" s="164">
        <v>479</v>
      </c>
    </row>
    <row r="50" spans="2:7" ht="20.100000000000001" customHeight="1">
      <c r="B50" s="384" t="s">
        <v>663</v>
      </c>
      <c r="C50" s="398" t="s">
        <v>156</v>
      </c>
      <c r="D50" s="387" t="s">
        <v>156</v>
      </c>
      <c r="E50" s="387">
        <v>2</v>
      </c>
      <c r="F50" s="387">
        <v>1</v>
      </c>
      <c r="G50" s="387">
        <v>6</v>
      </c>
    </row>
    <row r="51" spans="2:7" ht="15.6"/>
    <row r="52" spans="2:7" ht="15.6">
      <c r="B52" s="1470" t="s">
        <v>690</v>
      </c>
      <c r="C52" s="1470"/>
      <c r="D52" s="1470"/>
      <c r="E52" s="1470"/>
      <c r="F52" s="1470"/>
      <c r="G52" s="1470"/>
    </row>
    <row r="53" spans="2:7" ht="15.6">
      <c r="B53" s="1470" t="s">
        <v>691</v>
      </c>
      <c r="C53" s="1470"/>
      <c r="D53" s="1470"/>
      <c r="E53" s="1470"/>
      <c r="F53" s="1470"/>
      <c r="G53" s="1470"/>
    </row>
    <row r="54" spans="2:7" ht="20.100000000000001" customHeight="1">
      <c r="B54" s="1470" t="s">
        <v>692</v>
      </c>
      <c r="C54" s="1470"/>
      <c r="D54" s="1470"/>
      <c r="E54" s="1470"/>
      <c r="F54" s="1470"/>
      <c r="G54" s="1470"/>
    </row>
    <row r="55" spans="2:7" ht="20.100000000000001" customHeight="1">
      <c r="B55" s="1027"/>
      <c r="C55" s="1027"/>
      <c r="D55" s="1027"/>
      <c r="E55" s="827"/>
      <c r="F55" s="827"/>
      <c r="G55" s="827"/>
    </row>
    <row r="56" spans="2:7" ht="20.100000000000001" customHeight="1">
      <c r="B56" s="859" t="s">
        <v>693</v>
      </c>
    </row>
  </sheetData>
  <sheetProtection algorithmName="SHA-512" hashValue="zKQ2G8lAUf8fC9Jw/T/W5pODYud1IJY737limiw+fZmvsy7BXZsBr+6HjoHKQRAFRoBoTnBIN0k6SoWbBnT7mg==" saltValue="c1CXzHaXSEn1erEx7rOm2Q==" spinCount="100000" sheet="1" objects="1" scenarios="1"/>
  <mergeCells count="3">
    <mergeCell ref="B52:G52"/>
    <mergeCell ref="B53:G53"/>
    <mergeCell ref="B54:G54"/>
  </mergeCells>
  <hyperlinks>
    <hyperlink ref="A2" location="Summary!A1" display=" " xr:uid="{E3E3C61A-0EAC-4442-BEB7-F2BFF99B6760}"/>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23B4-FEE5-492E-98B2-8FCC9C6D9D9A}">
  <sheetPr>
    <tabColor theme="8" tint="0.59999389629810485"/>
    <pageSetUpPr fitToPage="1"/>
  </sheetPr>
  <dimension ref="A1:G52"/>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09765625" style="859" customWidth="1"/>
    <col min="3" max="4" width="12.296875" style="973" customWidth="1"/>
    <col min="5" max="7" width="12.296875" style="859" customWidth="1"/>
    <col min="8" max="16384" width="11.09765625" style="859"/>
  </cols>
  <sheetData>
    <row r="1" spans="1:7" ht="11.55" customHeight="1">
      <c r="A1" s="858"/>
      <c r="B1" s="858"/>
      <c r="C1" s="858"/>
      <c r="D1" s="858"/>
      <c r="E1" s="858"/>
      <c r="F1" s="1291"/>
    </row>
    <row r="2" spans="1:7" ht="20.100000000000001" customHeight="1">
      <c r="A2" s="1026" t="s">
        <v>91</v>
      </c>
      <c r="B2" s="475" t="s">
        <v>694</v>
      </c>
      <c r="C2" s="475"/>
      <c r="D2" s="475"/>
      <c r="E2" s="475"/>
      <c r="F2" s="475"/>
      <c r="G2" s="475"/>
    </row>
    <row r="4" spans="1:7" ht="20.100000000000001" customHeight="1">
      <c r="B4" s="167" t="s">
        <v>695</v>
      </c>
      <c r="C4" s="396">
        <v>2023</v>
      </c>
      <c r="D4" s="166">
        <v>2022</v>
      </c>
      <c r="E4" s="166">
        <v>2021</v>
      </c>
      <c r="F4" s="166">
        <v>2020</v>
      </c>
      <c r="G4" s="166">
        <v>2019</v>
      </c>
    </row>
    <row r="5" spans="1:7" ht="20.100000000000001" customHeight="1">
      <c r="B5" s="1326" t="s">
        <v>650</v>
      </c>
      <c r="C5" s="1327">
        <v>347.90328119642328</v>
      </c>
      <c r="D5" s="1328">
        <v>357.93392452702903</v>
      </c>
      <c r="E5" s="1328">
        <v>398</v>
      </c>
      <c r="F5" s="1328">
        <v>488</v>
      </c>
      <c r="G5" s="1328">
        <v>558</v>
      </c>
    </row>
    <row r="6" spans="1:7" ht="20.100000000000001" customHeight="1">
      <c r="B6" s="20" t="s">
        <v>651</v>
      </c>
      <c r="C6" s="148">
        <v>142.74651615639695</v>
      </c>
      <c r="D6" s="164">
        <v>154.78439334394176</v>
      </c>
      <c r="E6" s="164">
        <v>150</v>
      </c>
      <c r="F6" s="164">
        <v>184</v>
      </c>
      <c r="G6" s="164">
        <v>205</v>
      </c>
    </row>
    <row r="7" spans="1:7" ht="20.100000000000001" customHeight="1">
      <c r="B7" s="20" t="s">
        <v>652</v>
      </c>
      <c r="C7" s="148">
        <v>64.930018852990671</v>
      </c>
      <c r="D7" s="164">
        <v>70.407067501103569</v>
      </c>
      <c r="E7" s="164">
        <v>88</v>
      </c>
      <c r="F7" s="164">
        <v>111</v>
      </c>
      <c r="G7" s="164">
        <v>128</v>
      </c>
    </row>
    <row r="8" spans="1:7" ht="20.100000000000001" customHeight="1">
      <c r="B8" s="20" t="s">
        <v>653</v>
      </c>
      <c r="C8" s="148">
        <v>15.821925516300933</v>
      </c>
      <c r="D8" s="164">
        <v>15.818464513573151</v>
      </c>
      <c r="E8" s="164">
        <v>23</v>
      </c>
      <c r="F8" s="164">
        <v>26</v>
      </c>
      <c r="G8" s="164">
        <v>31</v>
      </c>
    </row>
    <row r="9" spans="1:7" ht="20.100000000000001" customHeight="1">
      <c r="B9" s="384" t="s">
        <v>654</v>
      </c>
      <c r="C9" s="398">
        <v>124.40482067073467</v>
      </c>
      <c r="D9" s="387">
        <v>116.92399916841056</v>
      </c>
      <c r="E9" s="387">
        <v>137</v>
      </c>
      <c r="F9" s="387">
        <v>167</v>
      </c>
      <c r="G9" s="387">
        <v>194</v>
      </c>
    </row>
    <row r="10" spans="1:7" ht="20.100000000000001" customHeight="1">
      <c r="B10" s="1329" t="s">
        <v>655</v>
      </c>
      <c r="C10" s="1330">
        <v>251.47314290564529</v>
      </c>
      <c r="D10" s="1331">
        <v>238.00423143820456</v>
      </c>
      <c r="E10" s="1331">
        <v>179</v>
      </c>
      <c r="F10" s="1331">
        <v>158</v>
      </c>
      <c r="G10" s="1331">
        <v>168</v>
      </c>
    </row>
    <row r="11" spans="1:7" ht="20.100000000000001" customHeight="1">
      <c r="B11" s="20" t="s">
        <v>656</v>
      </c>
      <c r="C11" s="148">
        <v>6.9319761000961178</v>
      </c>
      <c r="D11" s="164">
        <v>6.0499883421191747</v>
      </c>
      <c r="E11" s="164">
        <v>7</v>
      </c>
      <c r="F11" s="164">
        <v>7</v>
      </c>
      <c r="G11" s="164">
        <v>7</v>
      </c>
    </row>
    <row r="12" spans="1:7" ht="20.100000000000001" customHeight="1">
      <c r="B12" s="20" t="s">
        <v>657</v>
      </c>
      <c r="C12" s="148">
        <v>4.0519750574912532</v>
      </c>
      <c r="D12" s="164">
        <v>5.3573802105018409</v>
      </c>
      <c r="E12" s="164">
        <v>6</v>
      </c>
      <c r="F12" s="164">
        <v>6</v>
      </c>
      <c r="G12" s="164">
        <v>5</v>
      </c>
    </row>
    <row r="13" spans="1:7" ht="20.100000000000001" customHeight="1">
      <c r="B13" s="20" t="s">
        <v>658</v>
      </c>
      <c r="C13" s="148">
        <v>132.08930887493744</v>
      </c>
      <c r="D13" s="164">
        <v>101.72600850666251</v>
      </c>
      <c r="E13" s="164">
        <v>48</v>
      </c>
      <c r="F13" s="164">
        <v>34</v>
      </c>
      <c r="G13" s="164">
        <v>16</v>
      </c>
    </row>
    <row r="14" spans="1:7" ht="20.100000000000001" customHeight="1">
      <c r="B14" s="168" t="s">
        <v>659</v>
      </c>
      <c r="C14" s="148">
        <v>85.871304971301626</v>
      </c>
      <c r="D14" s="164">
        <v>100.93991736764676</v>
      </c>
      <c r="E14" s="164">
        <v>91</v>
      </c>
      <c r="F14" s="164">
        <v>81</v>
      </c>
      <c r="G14" s="164">
        <v>98</v>
      </c>
    </row>
    <row r="15" spans="1:7" ht="20.100000000000001" customHeight="1">
      <c r="B15" s="168" t="s">
        <v>660</v>
      </c>
      <c r="C15" s="148" t="s">
        <v>156</v>
      </c>
      <c r="D15" s="164" t="s">
        <v>156</v>
      </c>
      <c r="E15" s="164" t="s">
        <v>156</v>
      </c>
      <c r="F15" s="164" t="s">
        <v>156</v>
      </c>
      <c r="G15" s="164" t="s">
        <v>661</v>
      </c>
    </row>
    <row r="16" spans="1:7" ht="20.100000000000001" customHeight="1">
      <c r="B16" s="20" t="s">
        <v>662</v>
      </c>
      <c r="C16" s="148">
        <v>22</v>
      </c>
      <c r="D16" s="164">
        <v>23.930937011274253</v>
      </c>
      <c r="E16" s="164">
        <v>25</v>
      </c>
      <c r="F16" s="164">
        <v>29</v>
      </c>
      <c r="G16" s="164">
        <v>36</v>
      </c>
    </row>
    <row r="17" spans="2:7" ht="20.100000000000001" customHeight="1">
      <c r="B17" s="384" t="s">
        <v>663</v>
      </c>
      <c r="C17" s="398" t="s">
        <v>156</v>
      </c>
      <c r="D17" s="387" t="s">
        <v>156</v>
      </c>
      <c r="E17" s="387">
        <v>2</v>
      </c>
      <c r="F17" s="387">
        <v>1</v>
      </c>
      <c r="G17" s="387">
        <v>6</v>
      </c>
    </row>
    <row r="18" spans="2:7" ht="20.100000000000001" customHeight="1">
      <c r="B18" s="1329" t="s">
        <v>664</v>
      </c>
      <c r="C18" s="1330">
        <v>106.54278031071716</v>
      </c>
      <c r="D18" s="1331">
        <v>90.500540088283543</v>
      </c>
      <c r="E18" s="1331">
        <v>107</v>
      </c>
      <c r="F18" s="1331">
        <v>105</v>
      </c>
      <c r="G18" s="1331">
        <v>103</v>
      </c>
    </row>
    <row r="19" spans="2:7" ht="20.100000000000001" customHeight="1">
      <c r="B19" s="20" t="s">
        <v>665</v>
      </c>
      <c r="C19" s="148">
        <v>31</v>
      </c>
      <c r="D19" s="164">
        <v>30.059318008015602</v>
      </c>
      <c r="E19" s="164">
        <v>31</v>
      </c>
      <c r="F19" s="164">
        <v>33</v>
      </c>
      <c r="G19" s="175">
        <v>29</v>
      </c>
    </row>
    <row r="20" spans="2:7" ht="20.100000000000001" customHeight="1">
      <c r="B20" s="20" t="s">
        <v>666</v>
      </c>
      <c r="C20" s="148">
        <v>0.99580490094560492</v>
      </c>
      <c r="D20" s="164">
        <v>0.86948371912344724</v>
      </c>
      <c r="E20" s="164">
        <v>1</v>
      </c>
      <c r="F20" s="164">
        <v>3</v>
      </c>
      <c r="G20" s="164">
        <v>7</v>
      </c>
    </row>
    <row r="21" spans="2:7" ht="20.100000000000001" customHeight="1">
      <c r="B21" s="20" t="s">
        <v>667</v>
      </c>
      <c r="C21" s="148" t="s">
        <v>661</v>
      </c>
      <c r="D21" s="164" t="s">
        <v>661</v>
      </c>
      <c r="E21" s="164" t="s">
        <v>661</v>
      </c>
      <c r="F21" s="164" t="s">
        <v>661</v>
      </c>
      <c r="G21" s="175" t="s">
        <v>661</v>
      </c>
    </row>
    <row r="22" spans="2:7" ht="20.100000000000001" customHeight="1">
      <c r="B22" s="20" t="s">
        <v>668</v>
      </c>
      <c r="C22" s="148" t="s">
        <v>156</v>
      </c>
      <c r="D22" s="164" t="s">
        <v>156</v>
      </c>
      <c r="E22" s="164" t="s">
        <v>661</v>
      </c>
      <c r="F22" s="164" t="s">
        <v>661</v>
      </c>
      <c r="G22" s="164" t="s">
        <v>661</v>
      </c>
    </row>
    <row r="23" spans="2:7" ht="20.100000000000001" customHeight="1">
      <c r="B23" s="20" t="s">
        <v>669</v>
      </c>
      <c r="C23" s="148">
        <v>73.777909778945016</v>
      </c>
      <c r="D23" s="164">
        <v>53.739876299972401</v>
      </c>
      <c r="E23" s="164">
        <v>67</v>
      </c>
      <c r="F23" s="164">
        <v>62</v>
      </c>
      <c r="G23" s="164">
        <v>59</v>
      </c>
    </row>
    <row r="24" spans="2:7" ht="20.100000000000001" customHeight="1">
      <c r="B24" s="384" t="s">
        <v>671</v>
      </c>
      <c r="C24" s="398">
        <v>0.90439568650345814</v>
      </c>
      <c r="D24" s="387">
        <v>6</v>
      </c>
      <c r="E24" s="387">
        <v>8</v>
      </c>
      <c r="F24" s="387">
        <v>7</v>
      </c>
      <c r="G24" s="665">
        <v>8</v>
      </c>
    </row>
    <row r="25" spans="2:7" ht="20.100000000000001" customHeight="1">
      <c r="B25" s="1329" t="s">
        <v>672</v>
      </c>
      <c r="C25" s="1330">
        <v>231.65785665521634</v>
      </c>
      <c r="D25" s="1331">
        <v>280.4186881857425</v>
      </c>
      <c r="E25" s="1331">
        <v>300</v>
      </c>
      <c r="F25" s="1331">
        <v>318</v>
      </c>
      <c r="G25" s="1331">
        <v>295</v>
      </c>
    </row>
    <row r="26" spans="2:7" ht="20.100000000000001" customHeight="1">
      <c r="B26" s="7" t="s">
        <v>673</v>
      </c>
      <c r="C26" s="148">
        <v>4.5282188263350838</v>
      </c>
      <c r="D26" s="164"/>
      <c r="E26" s="164"/>
      <c r="F26" s="164"/>
      <c r="G26" s="164"/>
    </row>
    <row r="27" spans="2:7" ht="20.100000000000001" customHeight="1">
      <c r="B27" s="20" t="s">
        <v>674</v>
      </c>
      <c r="C27" s="148">
        <v>22.324645962721696</v>
      </c>
      <c r="D27" s="164">
        <v>24.201828063922886</v>
      </c>
      <c r="E27" s="164">
        <v>24</v>
      </c>
      <c r="F27" s="164">
        <v>26</v>
      </c>
      <c r="G27" s="164">
        <v>34</v>
      </c>
    </row>
    <row r="28" spans="2:7" ht="20.100000000000001" customHeight="1">
      <c r="B28" s="20" t="s">
        <v>675</v>
      </c>
      <c r="C28" s="148">
        <v>17.755582194720539</v>
      </c>
      <c r="D28" s="164">
        <v>14.672697253082745</v>
      </c>
      <c r="E28" s="164">
        <v>18</v>
      </c>
      <c r="F28" s="164">
        <v>15</v>
      </c>
      <c r="G28" s="164" t="s">
        <v>661</v>
      </c>
    </row>
    <row r="29" spans="2:7" ht="20.100000000000001" customHeight="1">
      <c r="B29" s="20" t="s">
        <v>676</v>
      </c>
      <c r="C29" s="148">
        <v>137.92904895212143</v>
      </c>
      <c r="D29" s="164">
        <v>123.32949782724667</v>
      </c>
      <c r="E29" s="164">
        <v>135</v>
      </c>
      <c r="F29" s="164">
        <v>130</v>
      </c>
      <c r="G29" s="164">
        <v>104</v>
      </c>
    </row>
    <row r="30" spans="2:7" ht="20.100000000000001" customHeight="1">
      <c r="B30" s="7" t="s">
        <v>677</v>
      </c>
      <c r="C30" s="148" t="s">
        <v>661</v>
      </c>
      <c r="D30" s="164" t="s">
        <v>661</v>
      </c>
      <c r="E30" s="164" t="s">
        <v>661</v>
      </c>
      <c r="F30" s="164" t="s">
        <v>661</v>
      </c>
      <c r="G30" s="164" t="s">
        <v>661</v>
      </c>
    </row>
    <row r="31" spans="2:7" ht="20.100000000000001" customHeight="1">
      <c r="B31" s="20" t="s">
        <v>621</v>
      </c>
      <c r="C31" s="148">
        <v>43.878332557729621</v>
      </c>
      <c r="D31" s="164">
        <v>52.873158461494882</v>
      </c>
      <c r="E31" s="164">
        <v>48</v>
      </c>
      <c r="F31" s="164">
        <v>70</v>
      </c>
      <c r="G31" s="164">
        <v>79</v>
      </c>
    </row>
    <row r="32" spans="2:7" ht="20.100000000000001" customHeight="1">
      <c r="B32" s="7" t="s">
        <v>678</v>
      </c>
      <c r="C32" s="148">
        <v>5.1049559572143517</v>
      </c>
      <c r="D32" s="164">
        <v>65.162867266574679</v>
      </c>
      <c r="E32" s="164">
        <v>75</v>
      </c>
      <c r="F32" s="164">
        <v>77</v>
      </c>
      <c r="G32" s="164">
        <v>78</v>
      </c>
    </row>
    <row r="33" spans="2:7" ht="20.100000000000001" customHeight="1">
      <c r="B33" s="1329" t="s">
        <v>679</v>
      </c>
      <c r="C33" s="1330">
        <v>612.26399460441041</v>
      </c>
      <c r="D33" s="1331">
        <v>551.75808766954515</v>
      </c>
      <c r="E33" s="1331">
        <v>516</v>
      </c>
      <c r="F33" s="1331">
        <v>474</v>
      </c>
      <c r="G33" s="1331">
        <v>548</v>
      </c>
    </row>
    <row r="34" spans="2:7" ht="20.100000000000001" customHeight="1">
      <c r="B34" s="20" t="s">
        <v>680</v>
      </c>
      <c r="C34" s="148">
        <v>24</v>
      </c>
      <c r="D34" s="164">
        <v>30.690726618822698</v>
      </c>
      <c r="E34" s="164">
        <v>28</v>
      </c>
      <c r="F34" s="164">
        <v>26</v>
      </c>
      <c r="G34" s="164">
        <v>35</v>
      </c>
    </row>
    <row r="35" spans="2:7" ht="20.100000000000001" customHeight="1">
      <c r="B35" s="15" t="s">
        <v>681</v>
      </c>
      <c r="C35" s="227" t="s">
        <v>661</v>
      </c>
      <c r="D35" s="142" t="s">
        <v>661</v>
      </c>
      <c r="E35" s="142" t="s">
        <v>156</v>
      </c>
      <c r="F35" s="142" t="s">
        <v>156</v>
      </c>
      <c r="G35" s="142" t="s">
        <v>156</v>
      </c>
    </row>
    <row r="36" spans="2:7" ht="20.100000000000001" customHeight="1">
      <c r="B36" s="20" t="s">
        <v>682</v>
      </c>
      <c r="C36" s="148">
        <v>347.10330762876708</v>
      </c>
      <c r="D36" s="164">
        <v>311.37612178493146</v>
      </c>
      <c r="E36" s="164">
        <v>272</v>
      </c>
      <c r="F36" s="164">
        <v>261</v>
      </c>
      <c r="G36" s="164">
        <v>286</v>
      </c>
    </row>
    <row r="37" spans="2:7" ht="20.100000000000001" customHeight="1">
      <c r="B37" s="20" t="s">
        <v>683</v>
      </c>
      <c r="C37" s="148">
        <v>16.697653152126897</v>
      </c>
      <c r="D37" s="164">
        <v>10.915696197569893</v>
      </c>
      <c r="E37" s="164">
        <v>13</v>
      </c>
      <c r="F37" s="164">
        <v>23</v>
      </c>
      <c r="G37" s="164">
        <v>19</v>
      </c>
    </row>
    <row r="38" spans="2:7" ht="20.100000000000001" customHeight="1">
      <c r="B38" s="20" t="s">
        <v>684</v>
      </c>
      <c r="C38" s="148">
        <v>88.079802956728841</v>
      </c>
      <c r="D38" s="164">
        <v>73</v>
      </c>
      <c r="E38" s="164">
        <v>80</v>
      </c>
      <c r="F38" s="164">
        <v>41</v>
      </c>
      <c r="G38" s="164">
        <v>78</v>
      </c>
    </row>
    <row r="39" spans="2:7" ht="20.100000000000001" customHeight="1">
      <c r="B39" s="20" t="s">
        <v>685</v>
      </c>
      <c r="C39" s="148">
        <v>27.985335355114319</v>
      </c>
      <c r="D39" s="164">
        <v>26.4345975890411</v>
      </c>
      <c r="E39" s="164">
        <v>25</v>
      </c>
      <c r="F39" s="164">
        <v>25</v>
      </c>
      <c r="G39" s="164">
        <v>26</v>
      </c>
    </row>
    <row r="40" spans="2:7" ht="20.100000000000001" customHeight="1">
      <c r="B40" s="20" t="s">
        <v>686</v>
      </c>
      <c r="C40" s="148">
        <v>108.47983885074075</v>
      </c>
      <c r="D40" s="164">
        <v>99.598465735985457</v>
      </c>
      <c r="E40" s="164">
        <v>98</v>
      </c>
      <c r="F40" s="164">
        <v>98</v>
      </c>
      <c r="G40" s="164">
        <v>104</v>
      </c>
    </row>
    <row r="41" spans="2:7" ht="20.100000000000001" customHeight="1">
      <c r="B41" s="1028" t="s">
        <v>687</v>
      </c>
      <c r="C41" s="1029" t="s">
        <v>156</v>
      </c>
      <c r="D41" s="391" t="s">
        <v>661</v>
      </c>
      <c r="E41" s="391" t="s">
        <v>156</v>
      </c>
      <c r="F41" s="391" t="s">
        <v>156</v>
      </c>
      <c r="G41" s="391" t="s">
        <v>156</v>
      </c>
    </row>
    <row r="42" spans="2:7" ht="20.100000000000001" customHeight="1">
      <c r="B42" s="666" t="s">
        <v>688</v>
      </c>
      <c r="C42" s="457">
        <v>1549.841055672412</v>
      </c>
      <c r="D42" s="667">
        <v>1519</v>
      </c>
      <c r="E42" s="667">
        <v>1500</v>
      </c>
      <c r="F42" s="667">
        <v>1543</v>
      </c>
      <c r="G42" s="667">
        <v>1672</v>
      </c>
    </row>
    <row r="43" spans="2:7" ht="20.100000000000001" customHeight="1">
      <c r="B43" s="170" t="s">
        <v>689</v>
      </c>
      <c r="C43" s="664">
        <v>150.05371849987554</v>
      </c>
      <c r="D43" s="171">
        <v>202.87477032950562</v>
      </c>
      <c r="E43" s="171">
        <v>206</v>
      </c>
      <c r="F43" s="171">
        <v>202</v>
      </c>
      <c r="G43" s="171">
        <v>216</v>
      </c>
    </row>
    <row r="44" spans="2:7" ht="20.100000000000001" customHeight="1">
      <c r="B44" s="172" t="s">
        <v>651</v>
      </c>
      <c r="C44" s="173">
        <v>4.1821273997867996</v>
      </c>
      <c r="D44" s="174">
        <v>3.9467964715331512</v>
      </c>
      <c r="E44" s="174">
        <v>4</v>
      </c>
      <c r="F44" s="174">
        <v>5</v>
      </c>
      <c r="G44" s="174">
        <v>5</v>
      </c>
    </row>
    <row r="45" spans="2:7" ht="20.100000000000001" customHeight="1">
      <c r="B45" s="20" t="s">
        <v>682</v>
      </c>
      <c r="C45" s="173">
        <v>24.188796669863017</v>
      </c>
      <c r="D45" s="164">
        <v>24.889929319178083</v>
      </c>
      <c r="E45" s="164">
        <v>24</v>
      </c>
      <c r="F45" s="164">
        <v>22</v>
      </c>
      <c r="G45" s="164">
        <v>24</v>
      </c>
    </row>
    <row r="46" spans="2:7" ht="20.100000000000001" customHeight="1">
      <c r="B46" s="20" t="s">
        <v>685</v>
      </c>
      <c r="C46" s="173">
        <v>26.293762520547943</v>
      </c>
      <c r="D46" s="164">
        <v>26.4345975890411</v>
      </c>
      <c r="E46" s="164">
        <v>25</v>
      </c>
      <c r="F46" s="164">
        <v>24</v>
      </c>
      <c r="G46" s="164">
        <v>25</v>
      </c>
    </row>
    <row r="47" spans="2:7" ht="20.100000000000001" customHeight="1">
      <c r="B47" s="20" t="s">
        <v>686</v>
      </c>
      <c r="C47" s="173">
        <v>91</v>
      </c>
      <c r="D47" s="164">
        <v>83.586140494359427</v>
      </c>
      <c r="E47" s="164">
        <v>80</v>
      </c>
      <c r="F47" s="164">
        <v>78</v>
      </c>
      <c r="G47" s="164">
        <v>83</v>
      </c>
    </row>
    <row r="48" spans="2:7" ht="20.100000000000001" customHeight="1">
      <c r="B48" s="20" t="s">
        <v>678</v>
      </c>
      <c r="C48" s="173">
        <v>5.1049559572143517</v>
      </c>
      <c r="D48" s="164">
        <v>64.017306455393864</v>
      </c>
      <c r="E48" s="164">
        <v>71</v>
      </c>
      <c r="F48" s="164">
        <v>72</v>
      </c>
      <c r="G48" s="164">
        <v>73</v>
      </c>
    </row>
    <row r="49" spans="2:7" ht="20.100000000000001" customHeight="1">
      <c r="B49" s="384" t="s">
        <v>663</v>
      </c>
      <c r="C49" s="399" t="s">
        <v>156</v>
      </c>
      <c r="D49" s="387" t="s">
        <v>156</v>
      </c>
      <c r="E49" s="387">
        <v>2</v>
      </c>
      <c r="F49" s="387">
        <v>1</v>
      </c>
      <c r="G49" s="387">
        <v>6</v>
      </c>
    </row>
    <row r="50" spans="2:7" ht="15" customHeight="1">
      <c r="B50" s="74"/>
      <c r="C50" s="109"/>
      <c r="D50" s="109"/>
      <c r="E50" s="109"/>
      <c r="F50" s="109"/>
      <c r="G50" s="109"/>
    </row>
    <row r="51" spans="2:7" ht="37.5" customHeight="1">
      <c r="B51" s="1471" t="s">
        <v>696</v>
      </c>
      <c r="C51" s="1472"/>
      <c r="D51" s="1472"/>
      <c r="E51" s="1472"/>
      <c r="F51" s="1472"/>
      <c r="G51" s="1472"/>
    </row>
    <row r="52" spans="2:7" ht="35.25" customHeight="1"/>
  </sheetData>
  <sheetProtection algorithmName="SHA-512" hashValue="wquSQ2beQuiqZWGs9xUTsgmrNAJvMG6+3Y3Dw1WNOwoYRalrCy78vvlb4QDwmdnPknBDwzW7SP8sqCeUuYR/gw==" saltValue="kINb8tApxfj+QoPvcCrVCw==" spinCount="100000" sheet="1" objects="1" scenarios="1"/>
  <mergeCells count="1">
    <mergeCell ref="B51:G51"/>
  </mergeCells>
  <hyperlinks>
    <hyperlink ref="A2" location="Summary!A1" display=" " xr:uid="{089939B0-E279-4C9B-B758-1BE05F9BD3DC}"/>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3B0EC-881D-4572-AA18-319179B5F59C}">
  <sheetPr>
    <tabColor rgb="FF285AFF"/>
    <pageSetUpPr fitToPage="1"/>
  </sheetPr>
  <dimension ref="B2:AH62"/>
  <sheetViews>
    <sheetView showGridLines="0" zoomScaleNormal="100" workbookViewId="0"/>
  </sheetViews>
  <sheetFormatPr baseColWidth="10" defaultColWidth="11.5" defaultRowHeight="20.100000000000001" customHeight="1"/>
  <cols>
    <col min="1" max="1" width="5.69921875" style="917" customWidth="1"/>
    <col min="2" max="2" width="50.796875" style="917" customWidth="1"/>
    <col min="3" max="3" width="11.59765625" style="917" customWidth="1"/>
    <col min="4" max="7" width="12.296875" style="917" customWidth="1"/>
    <col min="8" max="8" width="4.296875" style="917" customWidth="1"/>
    <col min="9" max="13" width="11.59765625" style="917" bestFit="1" customWidth="1"/>
    <col min="14" max="14" width="5.296875" style="917" customWidth="1"/>
    <col min="15" max="19" width="11.59765625" style="917" bestFit="1" customWidth="1"/>
    <col min="20" max="20" width="2.69921875" style="917" customWidth="1"/>
    <col min="21" max="21" width="11.19921875" style="917" bestFit="1" customWidth="1"/>
    <col min="22" max="25" width="11.59765625" style="917" bestFit="1" customWidth="1"/>
    <col min="26" max="26" width="2.19921875" style="917" customWidth="1"/>
    <col min="27" max="27" width="28.59765625" style="917" customWidth="1"/>
    <col min="28" max="31" width="11.59765625" style="917" bestFit="1" customWidth="1"/>
    <col min="32" max="16384" width="11.5" style="917"/>
  </cols>
  <sheetData>
    <row r="2" spans="2:34" ht="15.6">
      <c r="B2" s="1430" t="str">
        <f>UPPER("Financial highlights by quarter")</f>
        <v>FINANCIAL HIGHLIGHTS BY QUARTER</v>
      </c>
      <c r="C2" s="1430"/>
      <c r="D2" s="1430"/>
      <c r="E2" s="1430"/>
      <c r="F2" s="1430"/>
      <c r="G2" s="1430"/>
      <c r="H2" s="1430"/>
      <c r="I2" s="1430"/>
      <c r="J2" s="1430"/>
      <c r="K2" s="1430"/>
      <c r="L2" s="1430"/>
      <c r="M2" s="1430"/>
      <c r="N2" s="819"/>
      <c r="P2" s="819"/>
      <c r="Q2" s="819"/>
      <c r="R2" s="819"/>
      <c r="S2" s="819"/>
      <c r="T2" s="819"/>
      <c r="U2" s="819"/>
      <c r="V2" s="819"/>
      <c r="W2" s="819"/>
      <c r="X2" s="819"/>
      <c r="Y2" s="819"/>
      <c r="Z2" s="819"/>
      <c r="AA2" s="819"/>
      <c r="AB2" s="819"/>
      <c r="AC2" s="819"/>
      <c r="AD2" s="819"/>
      <c r="AE2" s="819"/>
    </row>
    <row r="3" spans="2:34" ht="15.6">
      <c r="I3" s="819"/>
      <c r="J3" s="819"/>
    </row>
    <row r="4" spans="2:34" ht="15.6">
      <c r="I4" s="1440"/>
      <c r="J4" s="1440"/>
      <c r="K4" s="1440"/>
      <c r="L4" s="1440"/>
      <c r="M4" s="1440"/>
      <c r="O4" s="1440"/>
      <c r="P4" s="1440"/>
      <c r="Q4" s="1440"/>
      <c r="R4" s="1440"/>
      <c r="S4" s="1440"/>
      <c r="U4" s="1441"/>
      <c r="V4" s="1441"/>
      <c r="W4" s="1441"/>
      <c r="X4" s="1441"/>
      <c r="Y4" s="1441"/>
      <c r="AA4" s="1437"/>
      <c r="AB4" s="1437"/>
      <c r="AC4" s="1437"/>
      <c r="AD4" s="1437"/>
      <c r="AE4" s="1437"/>
    </row>
    <row r="5" spans="2:34" ht="15.6">
      <c r="B5" s="574" t="s">
        <v>146</v>
      </c>
      <c r="C5" s="278">
        <v>2023</v>
      </c>
      <c r="D5" s="1439" t="s">
        <v>133</v>
      </c>
      <c r="E5" s="1439"/>
      <c r="F5" s="1439"/>
      <c r="G5" s="1439"/>
      <c r="H5" s="574"/>
      <c r="I5" s="278">
        <v>2022</v>
      </c>
      <c r="J5" s="1439" t="s">
        <v>133</v>
      </c>
      <c r="K5" s="1439"/>
      <c r="L5" s="1439"/>
      <c r="M5" s="1439"/>
      <c r="O5" s="279">
        <v>2021</v>
      </c>
      <c r="P5" s="820" t="s">
        <v>133</v>
      </c>
      <c r="Q5" s="820"/>
      <c r="R5" s="820"/>
      <c r="S5" s="820"/>
      <c r="AA5" s="575"/>
      <c r="AB5" s="1440"/>
      <c r="AC5" s="1440"/>
      <c r="AD5" s="1440"/>
      <c r="AE5" s="1440"/>
      <c r="AF5" s="958"/>
      <c r="AG5" s="958"/>
    </row>
    <row r="6" spans="2:34" ht="15.6">
      <c r="B6" s="961" t="s">
        <v>147</v>
      </c>
      <c r="C6" s="823" t="s">
        <v>135</v>
      </c>
      <c r="D6" s="814" t="s">
        <v>148</v>
      </c>
      <c r="E6" s="814" t="s">
        <v>149</v>
      </c>
      <c r="F6" s="814" t="s">
        <v>150</v>
      </c>
      <c r="G6" s="814" t="s">
        <v>151</v>
      </c>
      <c r="I6" s="823" t="s">
        <v>135</v>
      </c>
      <c r="J6" s="814" t="s">
        <v>148</v>
      </c>
      <c r="K6" s="814" t="s">
        <v>149</v>
      </c>
      <c r="L6" s="814" t="s">
        <v>150</v>
      </c>
      <c r="M6" s="814" t="s">
        <v>151</v>
      </c>
      <c r="O6" s="823" t="s">
        <v>135</v>
      </c>
      <c r="P6" s="814" t="s">
        <v>148</v>
      </c>
      <c r="Q6" s="814" t="s">
        <v>149</v>
      </c>
      <c r="R6" s="814" t="s">
        <v>150</v>
      </c>
      <c r="S6" s="814" t="s">
        <v>151</v>
      </c>
      <c r="AA6" s="577"/>
      <c r="AB6" s="577"/>
      <c r="AC6" s="577"/>
      <c r="AD6" s="577"/>
      <c r="AE6" s="577"/>
      <c r="AF6" s="958"/>
      <c r="AG6" s="958"/>
    </row>
    <row r="7" spans="2:34" ht="15.6">
      <c r="B7" s="281" t="s">
        <v>98</v>
      </c>
      <c r="C7" s="21">
        <v>23176</v>
      </c>
      <c r="D7" s="22">
        <v>6541</v>
      </c>
      <c r="E7" s="23">
        <v>4956</v>
      </c>
      <c r="F7" s="23">
        <v>6453</v>
      </c>
      <c r="G7" s="21">
        <v>5226</v>
      </c>
      <c r="I7" s="21">
        <v>36197</v>
      </c>
      <c r="J7" s="22">
        <v>8977</v>
      </c>
      <c r="K7" s="23">
        <v>9796</v>
      </c>
      <c r="L7" s="23">
        <v>9863</v>
      </c>
      <c r="M7" s="21">
        <v>7561</v>
      </c>
      <c r="O7" s="282">
        <v>18060</v>
      </c>
      <c r="P7" s="283">
        <v>3003</v>
      </c>
      <c r="Q7" s="283">
        <v>3463</v>
      </c>
      <c r="R7" s="283">
        <v>4769</v>
      </c>
      <c r="S7" s="282">
        <v>6825</v>
      </c>
      <c r="AA7" s="578"/>
      <c r="AB7" s="578"/>
      <c r="AC7" s="578"/>
      <c r="AD7" s="578"/>
      <c r="AE7" s="578"/>
      <c r="AF7" s="958"/>
      <c r="AG7" s="958"/>
    </row>
    <row r="8" spans="2:34" ht="15.6">
      <c r="B8" s="24" t="s">
        <v>152</v>
      </c>
      <c r="C8" s="284">
        <v>9.4</v>
      </c>
      <c r="D8" s="285">
        <v>2.61</v>
      </c>
      <c r="E8" s="286">
        <v>1.99</v>
      </c>
      <c r="F8" s="286">
        <v>2.63</v>
      </c>
      <c r="G8" s="284">
        <v>2.16</v>
      </c>
      <c r="I8" s="284">
        <v>13.94</v>
      </c>
      <c r="J8" s="285">
        <v>3.4</v>
      </c>
      <c r="K8" s="286">
        <v>3.75</v>
      </c>
      <c r="L8" s="286">
        <v>3.83</v>
      </c>
      <c r="M8" s="284">
        <v>2.97</v>
      </c>
      <c r="O8" s="25">
        <v>6.68</v>
      </c>
      <c r="P8" s="26">
        <v>1.1000000000000001</v>
      </c>
      <c r="Q8" s="26">
        <v>1.27</v>
      </c>
      <c r="R8" s="26">
        <v>1.76</v>
      </c>
      <c r="S8" s="25">
        <v>2.5499999999999998</v>
      </c>
      <c r="AA8" s="579"/>
      <c r="AB8" s="579"/>
      <c r="AC8" s="579"/>
      <c r="AD8" s="579"/>
      <c r="AE8" s="579"/>
      <c r="AF8" s="958"/>
      <c r="AG8" s="958"/>
    </row>
    <row r="9" spans="2:34" ht="15.6">
      <c r="B9" s="287" t="s">
        <v>97</v>
      </c>
      <c r="C9" s="27">
        <v>21384</v>
      </c>
      <c r="D9" s="28">
        <v>5557</v>
      </c>
      <c r="E9" s="29">
        <v>4088</v>
      </c>
      <c r="F9" s="29">
        <v>6676</v>
      </c>
      <c r="G9" s="27">
        <v>5063</v>
      </c>
      <c r="I9" s="27">
        <v>20526</v>
      </c>
      <c r="J9" s="28">
        <v>4944</v>
      </c>
      <c r="K9" s="29">
        <v>5692</v>
      </c>
      <c r="L9" s="29">
        <v>6626</v>
      </c>
      <c r="M9" s="27">
        <v>3264</v>
      </c>
      <c r="O9" s="288">
        <v>16032</v>
      </c>
      <c r="P9" s="289">
        <v>3344</v>
      </c>
      <c r="Q9" s="289">
        <v>2206</v>
      </c>
      <c r="R9" s="289">
        <v>4645</v>
      </c>
      <c r="S9" s="288">
        <v>5837</v>
      </c>
      <c r="AA9" s="578"/>
      <c r="AB9" s="578"/>
      <c r="AC9" s="578"/>
      <c r="AD9" s="578"/>
      <c r="AE9" s="578"/>
      <c r="AF9" s="962"/>
      <c r="AG9" s="962"/>
    </row>
    <row r="10" spans="2:34" ht="15.6">
      <c r="B10" s="24" t="s">
        <v>153</v>
      </c>
      <c r="C10" s="290">
        <v>2412251835</v>
      </c>
      <c r="D10" s="291">
        <v>2490262024</v>
      </c>
      <c r="E10" s="292">
        <v>2498264179</v>
      </c>
      <c r="F10" s="292">
        <v>2412251835</v>
      </c>
      <c r="G10" s="290">
        <v>2412251835</v>
      </c>
      <c r="I10" s="290">
        <v>2619131285</v>
      </c>
      <c r="J10" s="291">
        <v>2609763803</v>
      </c>
      <c r="K10" s="292">
        <v>2619131285</v>
      </c>
      <c r="L10" s="292">
        <v>2619131285</v>
      </c>
      <c r="M10" s="290">
        <v>2619131285</v>
      </c>
      <c r="O10" s="30">
        <v>2640429329</v>
      </c>
      <c r="P10" s="31">
        <v>2629839616</v>
      </c>
      <c r="Q10" s="31">
        <v>2640429329</v>
      </c>
      <c r="R10" s="31">
        <v>2640429329</v>
      </c>
      <c r="S10" s="30">
        <v>2640429329</v>
      </c>
      <c r="AA10" s="580"/>
      <c r="AB10" s="580"/>
      <c r="AC10" s="580"/>
      <c r="AD10" s="580"/>
      <c r="AE10" s="580"/>
      <c r="AF10" s="958"/>
      <c r="AG10" s="958"/>
    </row>
    <row r="11" spans="2:34" ht="15.6">
      <c r="B11" s="24" t="s">
        <v>154</v>
      </c>
      <c r="C11" s="293">
        <v>2433767578</v>
      </c>
      <c r="D11" s="294">
        <v>2479332202</v>
      </c>
      <c r="E11" s="295">
        <v>2447891705</v>
      </c>
      <c r="F11" s="295">
        <v>2423072350</v>
      </c>
      <c r="G11" s="293">
        <v>2387461279</v>
      </c>
      <c r="I11" s="293">
        <v>2572182025</v>
      </c>
      <c r="J11" s="294">
        <v>2614440867</v>
      </c>
      <c r="K11" s="295">
        <v>2591697268</v>
      </c>
      <c r="L11" s="295">
        <v>2559519056</v>
      </c>
      <c r="M11" s="293">
        <v>2522008626</v>
      </c>
      <c r="O11" s="32">
        <v>2647468245</v>
      </c>
      <c r="P11" s="33">
        <v>2644782122</v>
      </c>
      <c r="Q11" s="33">
        <v>2646366666</v>
      </c>
      <c r="R11" s="33">
        <v>2655428201</v>
      </c>
      <c r="S11" s="32">
        <v>2643609445</v>
      </c>
      <c r="AA11" s="580"/>
      <c r="AB11" s="580"/>
      <c r="AC11" s="580"/>
      <c r="AD11" s="580"/>
      <c r="AE11" s="580"/>
      <c r="AF11" s="958"/>
      <c r="AG11" s="958"/>
    </row>
    <row r="12" spans="2:34" ht="15.6">
      <c r="B12" s="24" t="s">
        <v>155</v>
      </c>
      <c r="C12" s="293">
        <v>144700577</v>
      </c>
      <c r="D12" s="294">
        <v>33842858</v>
      </c>
      <c r="E12" s="295">
        <v>32804994</v>
      </c>
      <c r="F12" s="295">
        <v>33863931</v>
      </c>
      <c r="G12" s="293">
        <v>44188794</v>
      </c>
      <c r="I12" s="293">
        <v>140207743</v>
      </c>
      <c r="J12" s="294">
        <v>22378128</v>
      </c>
      <c r="K12" s="295">
        <v>36080408</v>
      </c>
      <c r="L12" s="295">
        <v>38917588</v>
      </c>
      <c r="M12" s="293">
        <v>42831619</v>
      </c>
      <c r="O12" s="32">
        <v>37306005</v>
      </c>
      <c r="P12" s="33">
        <v>3636351</v>
      </c>
      <c r="Q12" s="33" t="s">
        <v>156</v>
      </c>
      <c r="R12" s="33" t="s">
        <v>156</v>
      </c>
      <c r="S12" s="32">
        <v>33669654</v>
      </c>
      <c r="AA12" s="581"/>
      <c r="AB12" s="581"/>
      <c r="AC12" s="581"/>
      <c r="AD12" s="581"/>
      <c r="AE12" s="581"/>
      <c r="AF12" s="958"/>
      <c r="AG12" s="958"/>
      <c r="AH12" s="958"/>
    </row>
    <row r="13" spans="2:34" s="918" customFormat="1" ht="15.6">
      <c r="B13" s="34" t="s">
        <v>157</v>
      </c>
      <c r="C13" s="296">
        <v>9.1669999999999998</v>
      </c>
      <c r="D13" s="297">
        <v>2.7029999999999998</v>
      </c>
      <c r="E13" s="298">
        <v>2.0019999999999998</v>
      </c>
      <c r="F13" s="298">
        <v>2.319</v>
      </c>
      <c r="G13" s="296">
        <v>2.1429999999999998</v>
      </c>
      <c r="H13" s="917"/>
      <c r="I13" s="296">
        <v>7.7110000000000003</v>
      </c>
      <c r="J13" s="297">
        <f>1176/1000</f>
        <v>1.1759999999999999</v>
      </c>
      <c r="K13" s="298">
        <v>1.988</v>
      </c>
      <c r="L13" s="298">
        <v>1.996</v>
      </c>
      <c r="M13" s="296">
        <v>2.5510000000000002</v>
      </c>
      <c r="O13" s="35">
        <v>1.7650000000000001</v>
      </c>
      <c r="P13" s="36">
        <v>0.16500000000000001</v>
      </c>
      <c r="Q13" s="36" t="s">
        <v>156</v>
      </c>
      <c r="R13" s="36" t="s">
        <v>156</v>
      </c>
      <c r="S13" s="35">
        <v>1.6</v>
      </c>
      <c r="T13" s="917"/>
      <c r="Z13" s="917"/>
      <c r="AA13" s="579"/>
      <c r="AB13" s="579"/>
      <c r="AC13" s="579"/>
      <c r="AD13" s="579"/>
      <c r="AE13" s="579"/>
      <c r="AF13" s="958"/>
      <c r="AG13" s="958"/>
      <c r="AH13" s="958"/>
    </row>
    <row r="14" spans="2:34" ht="15.6">
      <c r="B14" s="958"/>
      <c r="C14" s="958"/>
      <c r="D14" s="958"/>
      <c r="E14" s="958"/>
      <c r="F14" s="958"/>
      <c r="G14" s="958"/>
      <c r="H14" s="958"/>
      <c r="I14" s="958"/>
      <c r="J14" s="958"/>
      <c r="K14" s="958"/>
      <c r="L14" s="958"/>
      <c r="M14" s="958"/>
      <c r="O14" s="958"/>
      <c r="P14" s="958"/>
      <c r="Q14" s="958"/>
      <c r="R14" s="958"/>
      <c r="S14" s="958"/>
      <c r="U14" s="958"/>
      <c r="V14" s="958"/>
      <c r="W14" s="958"/>
      <c r="X14" s="958"/>
      <c r="Y14" s="958"/>
      <c r="AA14" s="958"/>
      <c r="AB14" s="958"/>
      <c r="AC14" s="958"/>
      <c r="AD14" s="958"/>
      <c r="AE14" s="958"/>
      <c r="AF14" s="958"/>
    </row>
    <row r="15" spans="2:34" ht="15.6">
      <c r="I15" s="1437"/>
      <c r="J15" s="1437"/>
      <c r="K15" s="1437"/>
      <c r="L15" s="1437"/>
      <c r="M15" s="1437"/>
      <c r="O15" s="1437"/>
      <c r="P15" s="1437"/>
      <c r="Q15" s="1437"/>
      <c r="R15" s="1437"/>
      <c r="S15" s="1437"/>
      <c r="U15" s="1437"/>
      <c r="V15" s="1437"/>
      <c r="W15" s="1437"/>
      <c r="X15" s="1437"/>
      <c r="Y15" s="1437"/>
      <c r="AA15" s="1437"/>
      <c r="AB15" s="1437"/>
      <c r="AC15" s="1437"/>
      <c r="AD15" s="1437"/>
      <c r="AE15" s="1437"/>
      <c r="AF15" s="958"/>
    </row>
    <row r="16" spans="2:34" ht="15.6">
      <c r="B16" s="574"/>
      <c r="C16" s="279">
        <v>2020</v>
      </c>
      <c r="D16" s="820" t="s">
        <v>133</v>
      </c>
      <c r="E16" s="820"/>
      <c r="F16" s="820"/>
      <c r="G16" s="820"/>
      <c r="I16" s="279">
        <v>2019</v>
      </c>
      <c r="J16" s="820" t="s">
        <v>133</v>
      </c>
      <c r="K16" s="820"/>
      <c r="L16" s="820"/>
      <c r="M16" s="820"/>
      <c r="N16" s="1438"/>
      <c r="O16" s="1438"/>
      <c r="P16" s="1438"/>
      <c r="Q16" s="1438"/>
    </row>
    <row r="17" spans="2:25" ht="15.6">
      <c r="B17" s="961" t="s">
        <v>147</v>
      </c>
      <c r="C17" s="823" t="s">
        <v>135</v>
      </c>
      <c r="D17" s="814" t="s">
        <v>148</v>
      </c>
      <c r="E17" s="814" t="s">
        <v>149</v>
      </c>
      <c r="F17" s="814" t="s">
        <v>150</v>
      </c>
      <c r="G17" s="814" t="s">
        <v>151</v>
      </c>
      <c r="I17" s="823" t="s">
        <v>135</v>
      </c>
      <c r="J17" s="814" t="s">
        <v>148</v>
      </c>
      <c r="K17" s="814" t="s">
        <v>149</v>
      </c>
      <c r="L17" s="814" t="s">
        <v>150</v>
      </c>
      <c r="M17" s="814" t="s">
        <v>151</v>
      </c>
      <c r="N17" s="583"/>
      <c r="O17" s="583"/>
      <c r="P17" s="583"/>
      <c r="Q17" s="583"/>
    </row>
    <row r="18" spans="2:25" ht="15.6">
      <c r="B18" s="281" t="s">
        <v>98</v>
      </c>
      <c r="C18" s="282">
        <v>4059</v>
      </c>
      <c r="D18" s="283">
        <v>1781</v>
      </c>
      <c r="E18" s="283">
        <v>126</v>
      </c>
      <c r="F18" s="283">
        <v>848</v>
      </c>
      <c r="G18" s="282">
        <v>1304</v>
      </c>
      <c r="I18" s="282">
        <v>11828</v>
      </c>
      <c r="J18" s="283">
        <v>2759</v>
      </c>
      <c r="K18" s="283">
        <v>2887</v>
      </c>
      <c r="L18" s="283">
        <v>3017</v>
      </c>
      <c r="M18" s="282">
        <v>3165</v>
      </c>
      <c r="N18" s="584"/>
      <c r="O18" s="584"/>
      <c r="P18" s="584"/>
      <c r="Q18" s="584"/>
    </row>
    <row r="19" spans="2:25" ht="15.6">
      <c r="B19" s="24" t="s">
        <v>158</v>
      </c>
      <c r="C19" s="25">
        <v>1.43</v>
      </c>
      <c r="D19" s="26">
        <v>0.66</v>
      </c>
      <c r="E19" s="26">
        <v>0.02</v>
      </c>
      <c r="F19" s="26">
        <v>0.28999999999999998</v>
      </c>
      <c r="G19" s="25">
        <v>0.46</v>
      </c>
      <c r="I19" s="25">
        <v>4.38</v>
      </c>
      <c r="J19" s="26">
        <v>1.02</v>
      </c>
      <c r="K19" s="26">
        <v>1.05</v>
      </c>
      <c r="L19" s="26">
        <v>1.1299999999999999</v>
      </c>
      <c r="M19" s="25">
        <v>1.19</v>
      </c>
      <c r="N19" s="585"/>
      <c r="O19" s="585"/>
      <c r="P19" s="585"/>
      <c r="Q19" s="585"/>
    </row>
    <row r="20" spans="2:25" ht="15.6">
      <c r="B20" s="287" t="s">
        <v>97</v>
      </c>
      <c r="C20" s="288">
        <v>-7242</v>
      </c>
      <c r="D20" s="289">
        <v>34</v>
      </c>
      <c r="E20" s="289">
        <v>-8369</v>
      </c>
      <c r="F20" s="289">
        <v>202</v>
      </c>
      <c r="G20" s="288">
        <v>891</v>
      </c>
      <c r="I20" s="288">
        <v>11267</v>
      </c>
      <c r="J20" s="289">
        <v>3111</v>
      </c>
      <c r="K20" s="289">
        <v>2756</v>
      </c>
      <c r="L20" s="289">
        <v>2800</v>
      </c>
      <c r="M20" s="288">
        <v>2600</v>
      </c>
      <c r="N20" s="584"/>
      <c r="O20" s="584"/>
      <c r="P20" s="584"/>
      <c r="Q20" s="584"/>
    </row>
    <row r="21" spans="2:25" ht="15.6">
      <c r="B21" s="24" t="s">
        <v>153</v>
      </c>
      <c r="C21" s="30">
        <v>2653124025</v>
      </c>
      <c r="D21" s="31">
        <v>2601881075</v>
      </c>
      <c r="E21" s="31">
        <v>2615060337</v>
      </c>
      <c r="F21" s="31">
        <v>2653124025</v>
      </c>
      <c r="G21" s="30">
        <v>2653124025</v>
      </c>
      <c r="I21" s="30">
        <v>2601881075</v>
      </c>
      <c r="J21" s="31">
        <v>2641874274</v>
      </c>
      <c r="K21" s="31">
        <v>2666883760</v>
      </c>
      <c r="L21" s="31">
        <v>2666990510</v>
      </c>
      <c r="M21" s="30">
        <v>2601881075</v>
      </c>
      <c r="N21" s="586"/>
      <c r="O21" s="586"/>
      <c r="P21" s="586"/>
      <c r="Q21" s="586"/>
    </row>
    <row r="22" spans="2:25" ht="15.6">
      <c r="B22" s="24" t="s">
        <v>159</v>
      </c>
      <c r="C22" s="32">
        <v>2602026749</v>
      </c>
      <c r="D22" s="33">
        <v>2600575965</v>
      </c>
      <c r="E22" s="33">
        <v>2577573424</v>
      </c>
      <c r="F22" s="33">
        <v>2636710836</v>
      </c>
      <c r="G22" s="32">
        <v>2645292533</v>
      </c>
      <c r="I22" s="32">
        <v>2618007888</v>
      </c>
      <c r="J22" s="33">
        <v>2620344617</v>
      </c>
      <c r="K22" s="33">
        <v>2625380839</v>
      </c>
      <c r="L22" s="33">
        <v>2613558611</v>
      </c>
      <c r="M22" s="32">
        <v>2607260234</v>
      </c>
      <c r="N22" s="586"/>
      <c r="O22" s="586"/>
      <c r="P22" s="586"/>
      <c r="Q22" s="586"/>
    </row>
    <row r="23" spans="2:25" ht="15.6">
      <c r="B23" s="24" t="s">
        <v>155</v>
      </c>
      <c r="C23" s="32">
        <v>13236044</v>
      </c>
      <c r="D23" s="33">
        <v>13236044</v>
      </c>
      <c r="E23" s="33" t="s">
        <v>156</v>
      </c>
      <c r="F23" s="33" t="s">
        <v>156</v>
      </c>
      <c r="G23" s="32" t="s">
        <v>156</v>
      </c>
      <c r="I23" s="32">
        <v>52389336</v>
      </c>
      <c r="J23" s="33">
        <v>8675188</v>
      </c>
      <c r="K23" s="33">
        <v>23656258</v>
      </c>
      <c r="L23" s="33">
        <v>8539761</v>
      </c>
      <c r="M23" s="32">
        <v>11518129</v>
      </c>
      <c r="N23" s="587"/>
      <c r="O23" s="587"/>
      <c r="P23" s="587"/>
      <c r="Q23" s="587"/>
    </row>
    <row r="24" spans="2:25" ht="15.6">
      <c r="B24" s="347" t="s">
        <v>160</v>
      </c>
      <c r="C24" s="35">
        <v>0.6</v>
      </c>
      <c r="D24" s="36">
        <v>0.6</v>
      </c>
      <c r="E24" s="36" t="s">
        <v>156</v>
      </c>
      <c r="F24" s="36" t="s">
        <v>156</v>
      </c>
      <c r="G24" s="35" t="s">
        <v>156</v>
      </c>
      <c r="I24" s="35">
        <v>2.8000000000000003</v>
      </c>
      <c r="J24" s="36">
        <v>0.5</v>
      </c>
      <c r="K24" s="36">
        <v>1.3</v>
      </c>
      <c r="L24" s="36">
        <v>0.4</v>
      </c>
      <c r="M24" s="35">
        <v>0.6</v>
      </c>
      <c r="N24" s="589"/>
      <c r="O24" s="589"/>
      <c r="P24" s="589"/>
      <c r="Q24" s="588"/>
    </row>
    <row r="25" spans="2:25" ht="15.6">
      <c r="B25" s="14"/>
      <c r="U25" s="1135"/>
      <c r="V25" s="1135"/>
      <c r="W25" s="1135"/>
      <c r="X25" s="1135"/>
      <c r="Y25" s="1135"/>
    </row>
    <row r="26" spans="2:25" ht="15.6">
      <c r="B26" s="963" t="s">
        <v>145</v>
      </c>
      <c r="C26" s="963"/>
      <c r="D26" s="963"/>
      <c r="E26" s="963"/>
      <c r="F26" s="963"/>
      <c r="G26" s="963"/>
      <c r="H26" s="963"/>
      <c r="I26" s="963"/>
    </row>
    <row r="27" spans="2:25" ht="15.6">
      <c r="B27" s="963" t="s">
        <v>161</v>
      </c>
      <c r="C27" s="963"/>
      <c r="D27" s="963"/>
      <c r="E27" s="963"/>
      <c r="F27" s="963"/>
      <c r="G27" s="963"/>
      <c r="H27" s="963"/>
      <c r="I27" s="963"/>
    </row>
    <row r="28" spans="2:25" ht="15.6">
      <c r="B28" s="958"/>
      <c r="C28" s="958"/>
      <c r="D28" s="958"/>
      <c r="E28" s="958"/>
      <c r="F28" s="958"/>
      <c r="G28" s="958"/>
      <c r="H28" s="958"/>
      <c r="I28" s="958"/>
    </row>
    <row r="29" spans="2:25" ht="11.1" customHeight="1"/>
    <row r="30" spans="2:25" ht="15.6">
      <c r="B30" s="958"/>
      <c r="C30" s="958"/>
      <c r="D30" s="958"/>
      <c r="E30" s="958"/>
      <c r="F30" s="958"/>
      <c r="G30" s="958"/>
      <c r="H30" s="958"/>
      <c r="I30" s="958"/>
    </row>
    <row r="31" spans="2:25" ht="15.6">
      <c r="B31" s="958"/>
      <c r="C31" s="958"/>
      <c r="D31" s="958"/>
      <c r="E31" s="958"/>
      <c r="F31" s="958"/>
      <c r="G31" s="958"/>
      <c r="H31" s="958"/>
      <c r="I31" s="958"/>
    </row>
    <row r="32" spans="2:25" ht="15.6">
      <c r="B32" s="958"/>
      <c r="C32" s="958"/>
      <c r="D32" s="958"/>
      <c r="E32" s="958"/>
      <c r="F32" s="958"/>
      <c r="G32" s="958"/>
      <c r="H32" s="958"/>
      <c r="I32" s="958"/>
    </row>
    <row r="33" spans="2:32" ht="15.6">
      <c r="B33" s="958"/>
      <c r="C33" s="958"/>
      <c r="D33" s="958"/>
      <c r="E33" s="958"/>
      <c r="F33" s="958"/>
      <c r="G33" s="958"/>
      <c r="H33" s="958"/>
      <c r="I33" s="958"/>
    </row>
    <row r="34" spans="2:32" ht="15.6">
      <c r="B34" s="958"/>
      <c r="C34" s="958"/>
      <c r="D34" s="958"/>
      <c r="E34" s="958"/>
      <c r="F34" s="958"/>
      <c r="G34" s="958"/>
      <c r="H34" s="958"/>
      <c r="I34" s="958"/>
    </row>
    <row r="35" spans="2:32" ht="15.6">
      <c r="B35" s="958"/>
      <c r="C35" s="958"/>
      <c r="D35" s="958"/>
      <c r="E35" s="958"/>
      <c r="F35" s="958"/>
      <c r="G35" s="958"/>
      <c r="H35" s="958"/>
      <c r="I35" s="958"/>
      <c r="J35" s="958"/>
      <c r="K35" s="958"/>
      <c r="L35" s="958"/>
      <c r="M35" s="958"/>
      <c r="N35" s="958"/>
      <c r="O35" s="958"/>
      <c r="P35" s="958"/>
      <c r="Q35" s="958"/>
      <c r="R35" s="958"/>
      <c r="S35" s="958"/>
      <c r="T35" s="958"/>
      <c r="U35" s="958"/>
      <c r="V35" s="958"/>
      <c r="W35" s="958"/>
      <c r="X35" s="958"/>
      <c r="Y35" s="958"/>
      <c r="Z35" s="958"/>
      <c r="AA35" s="958"/>
      <c r="AB35" s="958"/>
      <c r="AC35" s="958"/>
      <c r="AD35" s="958"/>
      <c r="AE35" s="958"/>
      <c r="AF35" s="958"/>
    </row>
    <row r="36" spans="2:32" ht="15.6">
      <c r="B36" s="958"/>
      <c r="C36" s="958"/>
      <c r="D36" s="958"/>
      <c r="E36" s="958"/>
      <c r="F36" s="958"/>
      <c r="G36" s="958"/>
      <c r="H36" s="958"/>
      <c r="I36" s="958"/>
      <c r="J36" s="958"/>
      <c r="K36" s="958"/>
      <c r="L36" s="958"/>
      <c r="M36" s="958"/>
      <c r="N36" s="958"/>
      <c r="O36" s="958"/>
      <c r="P36" s="958"/>
      <c r="Q36" s="958"/>
      <c r="R36" s="958"/>
      <c r="S36" s="958"/>
      <c r="T36" s="958"/>
      <c r="U36" s="958"/>
      <c r="V36" s="958"/>
      <c r="W36" s="958"/>
      <c r="X36" s="958"/>
      <c r="Y36" s="958"/>
      <c r="Z36" s="958"/>
      <c r="AA36" s="958"/>
      <c r="AB36" s="958"/>
      <c r="AC36" s="958"/>
      <c r="AD36" s="958"/>
      <c r="AE36" s="958"/>
      <c r="AF36" s="958"/>
    </row>
    <row r="37" spans="2:32" ht="15.6">
      <c r="B37" s="958"/>
      <c r="C37" s="958"/>
      <c r="D37" s="958"/>
      <c r="E37" s="958"/>
      <c r="F37" s="958"/>
      <c r="G37" s="958"/>
      <c r="H37" s="958"/>
      <c r="I37" s="958"/>
      <c r="J37" s="958"/>
      <c r="K37" s="958"/>
      <c r="L37" s="958"/>
      <c r="M37" s="958"/>
      <c r="N37" s="958"/>
      <c r="O37" s="958"/>
      <c r="P37" s="958"/>
      <c r="Q37" s="958"/>
      <c r="R37" s="958"/>
      <c r="S37" s="958"/>
      <c r="T37" s="958"/>
      <c r="U37" s="958"/>
      <c r="V37" s="958"/>
      <c r="W37" s="958"/>
      <c r="X37" s="958"/>
      <c r="Y37" s="958"/>
      <c r="Z37" s="958"/>
      <c r="AA37" s="958"/>
      <c r="AB37" s="958"/>
      <c r="AC37" s="958"/>
      <c r="AD37" s="958"/>
      <c r="AE37" s="958"/>
      <c r="AF37" s="958"/>
    </row>
    <row r="38" spans="2:32" ht="15.6">
      <c r="B38" s="958"/>
      <c r="C38" s="958"/>
      <c r="D38" s="958"/>
      <c r="E38" s="958"/>
      <c r="F38" s="958"/>
      <c r="G38" s="958"/>
      <c r="H38" s="958"/>
      <c r="I38" s="958"/>
      <c r="J38" s="958"/>
      <c r="K38" s="958"/>
      <c r="L38" s="958"/>
      <c r="M38" s="958"/>
      <c r="N38" s="958"/>
      <c r="O38" s="958"/>
      <c r="P38" s="958"/>
      <c r="Q38" s="958"/>
      <c r="R38" s="958"/>
      <c r="S38" s="958"/>
      <c r="T38" s="958"/>
      <c r="U38" s="958"/>
      <c r="V38" s="958"/>
      <c r="W38" s="958"/>
      <c r="X38" s="958"/>
      <c r="Y38" s="958"/>
      <c r="Z38" s="958"/>
      <c r="AA38" s="958"/>
      <c r="AB38" s="958"/>
      <c r="AC38" s="958"/>
      <c r="AD38" s="958"/>
      <c r="AE38" s="958"/>
      <c r="AF38" s="958"/>
    </row>
    <row r="39" spans="2:32" ht="15.6">
      <c r="B39" s="958"/>
      <c r="C39" s="958"/>
      <c r="D39" s="958"/>
      <c r="E39" s="958"/>
      <c r="F39" s="958"/>
      <c r="G39" s="958"/>
      <c r="H39" s="958"/>
      <c r="I39" s="958"/>
      <c r="J39" s="958"/>
      <c r="K39" s="958"/>
      <c r="L39" s="958"/>
      <c r="M39" s="958"/>
      <c r="N39" s="958"/>
      <c r="O39" s="958"/>
      <c r="P39" s="958"/>
      <c r="Q39" s="958"/>
      <c r="R39" s="958"/>
      <c r="S39" s="958"/>
      <c r="T39" s="958"/>
      <c r="U39" s="958"/>
      <c r="V39" s="958"/>
      <c r="W39" s="958"/>
      <c r="X39" s="958"/>
      <c r="Y39" s="958"/>
      <c r="Z39" s="958"/>
      <c r="AA39" s="958"/>
      <c r="AB39" s="958"/>
      <c r="AC39" s="958"/>
      <c r="AD39" s="958"/>
      <c r="AE39" s="958"/>
      <c r="AF39" s="958"/>
    </row>
    <row r="40" spans="2:32" ht="15.6">
      <c r="B40" s="958"/>
      <c r="C40" s="958"/>
      <c r="D40" s="958"/>
      <c r="E40" s="958"/>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C40" s="958"/>
      <c r="AD40" s="958"/>
      <c r="AE40" s="958"/>
      <c r="AF40" s="958"/>
    </row>
    <row r="41" spans="2:32" ht="15.6">
      <c r="B41" s="958"/>
      <c r="C41" s="958"/>
      <c r="D41" s="958"/>
      <c r="E41" s="958"/>
      <c r="F41" s="958"/>
      <c r="G41" s="958"/>
      <c r="H41" s="958"/>
      <c r="I41" s="958"/>
      <c r="J41" s="958"/>
      <c r="K41" s="958"/>
      <c r="L41" s="958"/>
      <c r="M41" s="958"/>
      <c r="N41" s="958"/>
      <c r="O41" s="958"/>
      <c r="P41" s="958"/>
      <c r="Q41" s="958"/>
      <c r="R41" s="958"/>
      <c r="S41" s="958"/>
      <c r="T41" s="958"/>
      <c r="U41" s="958"/>
      <c r="V41" s="958"/>
      <c r="W41" s="958"/>
      <c r="X41" s="958"/>
      <c r="Y41" s="958"/>
      <c r="Z41" s="958"/>
      <c r="AA41" s="958"/>
      <c r="AB41" s="958"/>
      <c r="AC41" s="958"/>
      <c r="AD41" s="958"/>
      <c r="AE41" s="958"/>
      <c r="AF41" s="958"/>
    </row>
    <row r="42" spans="2:32" ht="15.6">
      <c r="B42" s="958"/>
      <c r="C42" s="958"/>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8"/>
      <c r="AC42" s="958"/>
      <c r="AD42" s="958"/>
      <c r="AE42" s="958"/>
      <c r="AF42" s="958"/>
    </row>
    <row r="43" spans="2:32" ht="15.6">
      <c r="B43" s="958"/>
      <c r="C43" s="958"/>
      <c r="D43" s="958"/>
      <c r="E43" s="958"/>
      <c r="F43" s="958"/>
      <c r="G43" s="958"/>
      <c r="H43" s="958"/>
      <c r="I43" s="958"/>
      <c r="J43" s="958"/>
      <c r="K43" s="958"/>
      <c r="L43" s="958"/>
      <c r="M43" s="958"/>
      <c r="N43" s="958"/>
      <c r="O43" s="958"/>
      <c r="P43" s="958"/>
      <c r="Q43" s="958"/>
      <c r="R43" s="958"/>
      <c r="S43" s="958"/>
      <c r="T43" s="958"/>
      <c r="U43" s="958"/>
      <c r="V43" s="958"/>
      <c r="W43" s="958"/>
      <c r="X43" s="958"/>
      <c r="Y43" s="958"/>
      <c r="Z43" s="958"/>
      <c r="AA43" s="958"/>
      <c r="AB43" s="958"/>
      <c r="AC43" s="958"/>
      <c r="AD43" s="958"/>
      <c r="AE43" s="958"/>
      <c r="AF43" s="958"/>
    </row>
    <row r="44" spans="2:32" ht="15.6">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c r="AF44" s="958"/>
    </row>
    <row r="45" spans="2:32" ht="15.6">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row>
    <row r="46" spans="2:32" ht="15.6">
      <c r="B46" s="958"/>
      <c r="C46" s="958"/>
      <c r="D46" s="958"/>
      <c r="E46" s="958"/>
      <c r="F46" s="958"/>
      <c r="G46" s="958"/>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row>
    <row r="47" spans="2:32" ht="15.6">
      <c r="B47" s="958"/>
      <c r="C47" s="958"/>
      <c r="D47" s="958"/>
      <c r="E47" s="958"/>
      <c r="F47" s="958"/>
      <c r="G47" s="958"/>
      <c r="H47" s="958"/>
      <c r="I47" s="958"/>
      <c r="J47" s="958"/>
      <c r="K47" s="958"/>
      <c r="L47" s="958"/>
      <c r="M47" s="958"/>
      <c r="N47" s="958"/>
      <c r="O47" s="958"/>
      <c r="P47" s="958"/>
      <c r="Q47" s="958"/>
      <c r="R47" s="958"/>
      <c r="S47" s="958"/>
      <c r="T47" s="958"/>
      <c r="U47" s="958"/>
      <c r="V47" s="958"/>
      <c r="W47" s="958"/>
      <c r="X47" s="958"/>
      <c r="Y47" s="958"/>
      <c r="Z47" s="958"/>
      <c r="AA47" s="958"/>
      <c r="AB47" s="958"/>
      <c r="AC47" s="958"/>
      <c r="AD47" s="958"/>
      <c r="AE47" s="958"/>
      <c r="AF47" s="958"/>
    </row>
    <row r="48" spans="2:32" ht="15.6">
      <c r="B48" s="958"/>
      <c r="C48" s="958"/>
      <c r="D48" s="958"/>
      <c r="E48" s="958"/>
      <c r="F48" s="958"/>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row>
    <row r="55" ht="14.1" customHeight="1"/>
    <row r="56" ht="25.05" customHeight="1"/>
    <row r="57" ht="14.1" customHeight="1"/>
    <row r="58" ht="14.1" customHeight="1"/>
    <row r="59" ht="14.1" customHeight="1"/>
    <row r="60" ht="14.1" customHeight="1"/>
    <row r="61" ht="14.1" customHeight="1"/>
    <row r="62" ht="14.1" customHeight="1"/>
  </sheetData>
  <sheetProtection algorithmName="SHA-512" hashValue="ch+VgvezOBZtToOhBScU8BWq1UE8q+4O9h2J/tdRghdxCYyFvZMRndc8loHPOrwufRjfJlirc6q51hmku6pjvA==" saltValue="JHletqtuDAzq6O6NnalOsA==" spinCount="100000" sheet="1" objects="1" scenarios="1"/>
  <mergeCells count="13">
    <mergeCell ref="D5:G5"/>
    <mergeCell ref="J5:M5"/>
    <mergeCell ref="AB5:AE5"/>
    <mergeCell ref="B2:M2"/>
    <mergeCell ref="I4:M4"/>
    <mergeCell ref="O4:S4"/>
    <mergeCell ref="U4:Y4"/>
    <mergeCell ref="AA4:AE4"/>
    <mergeCell ref="I15:M15"/>
    <mergeCell ref="O15:S15"/>
    <mergeCell ref="U15:Y15"/>
    <mergeCell ref="AA15:AE15"/>
    <mergeCell ref="N16:Q16"/>
  </mergeCells>
  <pageMargins left="0.15748031496062992" right="0.15748031496062992" top="0.98425196850393704" bottom="0.98425196850393704" header="0.51181102362204722" footer="0.51181102362204722"/>
  <pageSetup paperSize="9" scale="52" fitToHeight="2" orientation="landscape" r:id="rId1"/>
  <headerFooter>
    <oddHeader>&amp;L&amp;A</oddHeader>
  </headerFooter>
  <colBreaks count="1" manualBreakCount="1">
    <brk id="14" max="27"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F6804-FCEA-46BF-BA80-8C0A16F7FB72}">
  <sheetPr>
    <tabColor theme="8" tint="0.59999389629810485"/>
    <pageSetUpPr fitToPage="1"/>
  </sheetPr>
  <dimension ref="A1:G51"/>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09765625" style="859" customWidth="1"/>
    <col min="3" max="7" width="12.296875" style="859" customWidth="1"/>
    <col min="8" max="16384" width="11.09765625" style="859"/>
  </cols>
  <sheetData>
    <row r="1" spans="1:7" ht="11.55" customHeight="1">
      <c r="A1" s="858"/>
      <c r="B1" s="858"/>
      <c r="C1" s="858"/>
      <c r="D1" s="858"/>
      <c r="E1" s="858"/>
      <c r="F1" s="1291"/>
    </row>
    <row r="2" spans="1:7" ht="20.100000000000001" customHeight="1">
      <c r="A2" s="1026" t="s">
        <v>91</v>
      </c>
      <c r="B2" s="475" t="s">
        <v>697</v>
      </c>
      <c r="C2" s="475"/>
      <c r="D2" s="475"/>
      <c r="E2" s="475"/>
      <c r="F2" s="475"/>
      <c r="G2" s="475"/>
    </row>
    <row r="4" spans="1:7" ht="20.100000000000001" customHeight="1">
      <c r="B4" s="668" t="s">
        <v>698</v>
      </c>
      <c r="C4" s="396">
        <v>2023</v>
      </c>
      <c r="D4" s="647">
        <v>2022</v>
      </c>
      <c r="E4" s="647">
        <v>2021</v>
      </c>
      <c r="F4" s="647">
        <v>2020</v>
      </c>
      <c r="G4" s="647">
        <v>2019</v>
      </c>
    </row>
    <row r="5" spans="1:7" ht="20.100000000000001" customHeight="1">
      <c r="B5" s="1326" t="s">
        <v>650</v>
      </c>
      <c r="C5" s="1327">
        <v>613.82440578227568</v>
      </c>
      <c r="D5" s="1328">
        <v>584</v>
      </c>
      <c r="E5" s="1328">
        <v>681</v>
      </c>
      <c r="F5" s="1328">
        <v>717</v>
      </c>
      <c r="G5" s="1328" t="s">
        <v>699</v>
      </c>
    </row>
    <row r="6" spans="1:7" ht="20.100000000000001" customHeight="1">
      <c r="B6" s="112" t="s">
        <v>651</v>
      </c>
      <c r="C6" s="148">
        <v>122.1424439474803</v>
      </c>
      <c r="D6" s="164">
        <v>120</v>
      </c>
      <c r="E6" s="164">
        <v>128</v>
      </c>
      <c r="F6" s="164">
        <v>146</v>
      </c>
      <c r="G6" s="164" t="s">
        <v>700</v>
      </c>
    </row>
    <row r="7" spans="1:7" ht="20.100000000000001" customHeight="1">
      <c r="B7" s="20" t="s">
        <v>652</v>
      </c>
      <c r="C7" s="148">
        <v>19.738367130228024</v>
      </c>
      <c r="D7" s="164">
        <v>26</v>
      </c>
      <c r="E7" s="164">
        <v>32</v>
      </c>
      <c r="F7" s="164">
        <v>29</v>
      </c>
      <c r="G7" s="164">
        <v>32</v>
      </c>
    </row>
    <row r="8" spans="1:7" ht="20.100000000000001" customHeight="1">
      <c r="B8" s="20" t="s">
        <v>653</v>
      </c>
      <c r="C8" s="148">
        <v>5.1369641575856875</v>
      </c>
      <c r="D8" s="164">
        <v>5</v>
      </c>
      <c r="E8" s="164">
        <v>4</v>
      </c>
      <c r="F8" s="164">
        <v>7</v>
      </c>
      <c r="G8" s="164">
        <v>7</v>
      </c>
    </row>
    <row r="9" spans="1:7" ht="20.100000000000001" customHeight="1">
      <c r="B9" s="384" t="s">
        <v>654</v>
      </c>
      <c r="C9" s="398">
        <v>466.80663054698169</v>
      </c>
      <c r="D9" s="387">
        <v>433</v>
      </c>
      <c r="E9" s="387">
        <v>517</v>
      </c>
      <c r="F9" s="387">
        <v>535</v>
      </c>
      <c r="G9" s="387">
        <v>558</v>
      </c>
    </row>
    <row r="10" spans="1:7" ht="20.100000000000001" customHeight="1">
      <c r="B10" s="1329" t="s">
        <v>655</v>
      </c>
      <c r="C10" s="1330">
        <v>974.76081477525099</v>
      </c>
      <c r="D10" s="1331">
        <v>1048</v>
      </c>
      <c r="E10" s="1331">
        <v>1086</v>
      </c>
      <c r="F10" s="1331">
        <v>1095</v>
      </c>
      <c r="G10" s="1331">
        <v>1111</v>
      </c>
    </row>
    <row r="11" spans="1:7" ht="20.100000000000001" customHeight="1">
      <c r="B11" s="112" t="s">
        <v>656</v>
      </c>
      <c r="C11" s="669">
        <v>442.09892684381697</v>
      </c>
      <c r="D11" s="164">
        <v>438</v>
      </c>
      <c r="E11" s="164">
        <v>413</v>
      </c>
      <c r="F11" s="164">
        <v>427</v>
      </c>
      <c r="G11" s="164">
        <v>438</v>
      </c>
    </row>
    <row r="12" spans="1:7" ht="20.100000000000001" customHeight="1">
      <c r="B12" s="20" t="s">
        <v>657</v>
      </c>
      <c r="C12" s="669">
        <v>175.01178318045868</v>
      </c>
      <c r="D12" s="164">
        <v>223</v>
      </c>
      <c r="E12" s="164">
        <v>238</v>
      </c>
      <c r="F12" s="164">
        <v>220</v>
      </c>
      <c r="G12" s="164">
        <v>193</v>
      </c>
    </row>
    <row r="13" spans="1:7" ht="20.100000000000001" customHeight="1">
      <c r="B13" s="20" t="s">
        <v>658</v>
      </c>
      <c r="C13" s="669">
        <v>17</v>
      </c>
      <c r="D13" s="164">
        <v>10</v>
      </c>
      <c r="E13" s="164">
        <v>3</v>
      </c>
      <c r="F13" s="164">
        <v>4</v>
      </c>
      <c r="G13" s="164">
        <v>2</v>
      </c>
    </row>
    <row r="14" spans="1:7" ht="20.100000000000001" customHeight="1">
      <c r="B14" s="20" t="s">
        <v>662</v>
      </c>
      <c r="C14" s="669">
        <v>341.23363846959558</v>
      </c>
      <c r="D14" s="164">
        <v>347</v>
      </c>
      <c r="E14" s="164">
        <v>377</v>
      </c>
      <c r="F14" s="164">
        <v>404</v>
      </c>
      <c r="G14" s="164">
        <v>423</v>
      </c>
    </row>
    <row r="15" spans="1:7" ht="20.100000000000001" customHeight="1">
      <c r="B15" s="671" t="s">
        <v>663</v>
      </c>
      <c r="C15" s="672" t="s">
        <v>156</v>
      </c>
      <c r="D15" s="387">
        <v>30</v>
      </c>
      <c r="E15" s="387">
        <v>55</v>
      </c>
      <c r="F15" s="387">
        <v>40</v>
      </c>
      <c r="G15" s="387">
        <v>55</v>
      </c>
    </row>
    <row r="16" spans="1:7" ht="20.100000000000001" customHeight="1">
      <c r="B16" s="1329" t="s">
        <v>664</v>
      </c>
      <c r="C16" s="1330">
        <v>805</v>
      </c>
      <c r="D16" s="1331">
        <v>960</v>
      </c>
      <c r="E16" s="1331">
        <v>1145</v>
      </c>
      <c r="F16" s="1331">
        <v>1121</v>
      </c>
      <c r="G16" s="1331">
        <v>1077</v>
      </c>
    </row>
    <row r="17" spans="2:7" ht="20.100000000000001" customHeight="1">
      <c r="B17" s="20" t="s">
        <v>665</v>
      </c>
      <c r="C17" s="669">
        <v>481.84162181793585</v>
      </c>
      <c r="D17" s="164">
        <v>447</v>
      </c>
      <c r="E17" s="164">
        <v>459</v>
      </c>
      <c r="F17" s="164">
        <v>459</v>
      </c>
      <c r="G17" s="164">
        <v>415</v>
      </c>
    </row>
    <row r="18" spans="2:7" ht="20.100000000000001" customHeight="1">
      <c r="B18" s="20" t="s">
        <v>666</v>
      </c>
      <c r="C18" s="669">
        <v>41.718457946574212</v>
      </c>
      <c r="D18" s="164">
        <v>45</v>
      </c>
      <c r="E18" s="164">
        <v>50</v>
      </c>
      <c r="F18" s="164">
        <v>61</v>
      </c>
      <c r="G18" s="164">
        <v>72</v>
      </c>
    </row>
    <row r="19" spans="2:7" ht="20.100000000000001" customHeight="1">
      <c r="B19" s="112" t="s">
        <v>667</v>
      </c>
      <c r="C19" s="669">
        <v>170.41675462728057</v>
      </c>
      <c r="D19" s="164">
        <v>147</v>
      </c>
      <c r="E19" s="164">
        <v>129</v>
      </c>
      <c r="F19" s="164">
        <v>126</v>
      </c>
      <c r="G19" s="164">
        <v>106</v>
      </c>
    </row>
    <row r="20" spans="2:7" ht="20.100000000000001" customHeight="1">
      <c r="B20" s="20" t="s">
        <v>668</v>
      </c>
      <c r="C20" s="669">
        <v>5.1426558117038876</v>
      </c>
      <c r="D20" s="164">
        <v>8</v>
      </c>
      <c r="E20" s="164">
        <v>11</v>
      </c>
      <c r="F20" s="164">
        <v>10</v>
      </c>
      <c r="G20" s="164">
        <v>10</v>
      </c>
    </row>
    <row r="21" spans="2:7" ht="20.100000000000001" customHeight="1">
      <c r="B21" s="20" t="s">
        <v>669</v>
      </c>
      <c r="C21" s="148">
        <v>76.328701364658926</v>
      </c>
      <c r="D21" s="164">
        <v>49</v>
      </c>
      <c r="E21" s="164">
        <v>71</v>
      </c>
      <c r="F21" s="164">
        <v>69</v>
      </c>
      <c r="G21" s="164">
        <v>68</v>
      </c>
    </row>
    <row r="22" spans="2:7" ht="20.100000000000001" customHeight="1">
      <c r="B22" s="20" t="s">
        <v>670</v>
      </c>
      <c r="C22" s="669" t="s">
        <v>156</v>
      </c>
      <c r="D22" s="164">
        <v>64</v>
      </c>
      <c r="E22" s="164">
        <v>125</v>
      </c>
      <c r="F22" s="164">
        <v>126</v>
      </c>
      <c r="G22" s="164">
        <v>126</v>
      </c>
    </row>
    <row r="23" spans="2:7" ht="20.100000000000001" customHeight="1">
      <c r="B23" s="384" t="s">
        <v>671</v>
      </c>
      <c r="C23" s="672">
        <v>30.260650725498174</v>
      </c>
      <c r="D23" s="387">
        <v>200</v>
      </c>
      <c r="E23" s="387">
        <v>300</v>
      </c>
      <c r="F23" s="387">
        <v>270</v>
      </c>
      <c r="G23" s="387">
        <v>280</v>
      </c>
    </row>
    <row r="24" spans="2:7" ht="20.100000000000001" customHeight="1">
      <c r="B24" s="1329" t="s">
        <v>672</v>
      </c>
      <c r="C24" s="1330">
        <v>1800.9181346406149</v>
      </c>
      <c r="D24" s="1331">
        <v>3427</v>
      </c>
      <c r="E24" s="1331">
        <v>3453</v>
      </c>
      <c r="F24" s="1331">
        <v>3478</v>
      </c>
      <c r="G24" s="1331">
        <v>3528</v>
      </c>
    </row>
    <row r="25" spans="2:7" ht="20.100000000000001" customHeight="1">
      <c r="B25" s="7" t="s">
        <v>673</v>
      </c>
      <c r="C25" s="176">
        <v>53.497813368912745</v>
      </c>
      <c r="D25" s="112">
        <v>0</v>
      </c>
      <c r="E25" s="112">
        <v>0</v>
      </c>
      <c r="F25" s="112">
        <v>0</v>
      </c>
      <c r="G25" s="112">
        <v>0</v>
      </c>
    </row>
    <row r="26" spans="2:7" ht="20.100000000000001" customHeight="1">
      <c r="B26" s="20" t="s">
        <v>674</v>
      </c>
      <c r="C26" s="148">
        <v>49.572417894902777</v>
      </c>
      <c r="D26" s="164">
        <v>51</v>
      </c>
      <c r="E26" s="164">
        <v>52</v>
      </c>
      <c r="F26" s="164">
        <v>54</v>
      </c>
      <c r="G26" s="164">
        <v>114</v>
      </c>
    </row>
    <row r="27" spans="2:7" ht="20.100000000000001" customHeight="1">
      <c r="B27" s="20" t="s">
        <v>675</v>
      </c>
      <c r="C27" s="148">
        <v>2.0327584374049352</v>
      </c>
      <c r="D27" s="164">
        <v>2</v>
      </c>
      <c r="E27" s="164">
        <v>3</v>
      </c>
      <c r="F27" s="164">
        <v>2</v>
      </c>
      <c r="G27" s="164" t="s">
        <v>156</v>
      </c>
    </row>
    <row r="28" spans="2:7" ht="20.100000000000001" customHeight="1">
      <c r="B28" s="20" t="s">
        <v>676</v>
      </c>
      <c r="C28" s="148">
        <v>545.57236672875808</v>
      </c>
      <c r="D28" s="164">
        <v>514</v>
      </c>
      <c r="E28" s="164">
        <v>462</v>
      </c>
      <c r="F28" s="164">
        <v>470</v>
      </c>
      <c r="G28" s="164">
        <v>539</v>
      </c>
    </row>
    <row r="29" spans="2:7" ht="20.100000000000001" customHeight="1">
      <c r="B29" s="20" t="s">
        <v>677</v>
      </c>
      <c r="C29" s="148">
        <v>51.98216815485938</v>
      </c>
      <c r="D29" s="164">
        <v>69</v>
      </c>
      <c r="E29" s="164">
        <v>73</v>
      </c>
      <c r="F29" s="164">
        <v>87</v>
      </c>
      <c r="G29" s="164">
        <v>90</v>
      </c>
    </row>
    <row r="30" spans="2:7" ht="20.100000000000001" customHeight="1">
      <c r="B30" s="7" t="s">
        <v>621</v>
      </c>
      <c r="C30" s="176">
        <v>521.14262708977265</v>
      </c>
      <c r="D30" s="112">
        <v>626</v>
      </c>
      <c r="E30" s="112">
        <v>594</v>
      </c>
      <c r="F30" s="112">
        <v>710</v>
      </c>
      <c r="G30" s="112">
        <v>598</v>
      </c>
    </row>
    <row r="31" spans="2:7" ht="20.100000000000001" customHeight="1">
      <c r="B31" s="7" t="s">
        <v>678</v>
      </c>
      <c r="C31" s="176">
        <v>577.11798296600466</v>
      </c>
      <c r="D31" s="112">
        <v>2165</v>
      </c>
      <c r="E31" s="112">
        <v>2269</v>
      </c>
      <c r="F31" s="112">
        <v>2155</v>
      </c>
      <c r="G31" s="112">
        <v>2187</v>
      </c>
    </row>
    <row r="32" spans="2:7" ht="20.100000000000001" customHeight="1">
      <c r="B32" s="1329" t="s">
        <v>679</v>
      </c>
      <c r="C32" s="1330">
        <v>833.05796258441478</v>
      </c>
      <c r="D32" s="1331">
        <v>740</v>
      </c>
      <c r="E32" s="1331">
        <v>838</v>
      </c>
      <c r="F32" s="1331">
        <v>835</v>
      </c>
      <c r="G32" s="1331">
        <v>857</v>
      </c>
    </row>
    <row r="33" spans="2:7" ht="20.100000000000001" customHeight="1">
      <c r="B33" s="112" t="s">
        <v>680</v>
      </c>
      <c r="C33" s="669">
        <v>151</v>
      </c>
      <c r="D33" s="164">
        <v>169</v>
      </c>
      <c r="E33" s="164">
        <v>132</v>
      </c>
      <c r="F33" s="164">
        <v>108</v>
      </c>
      <c r="G33" s="164">
        <v>132</v>
      </c>
    </row>
    <row r="34" spans="2:7" ht="20.100000000000001" customHeight="1">
      <c r="B34" s="1030" t="s">
        <v>681</v>
      </c>
      <c r="C34" s="1031">
        <v>36.663850276615833</v>
      </c>
      <c r="D34" s="142">
        <v>19</v>
      </c>
      <c r="E34" s="142" t="s">
        <v>156</v>
      </c>
      <c r="F34" s="142" t="s">
        <v>156</v>
      </c>
      <c r="G34" s="142" t="s">
        <v>156</v>
      </c>
    </row>
    <row r="35" spans="2:7" ht="20.100000000000001" customHeight="1">
      <c r="B35" s="20" t="s">
        <v>682</v>
      </c>
      <c r="C35" s="669">
        <v>33.790569785073643</v>
      </c>
      <c r="D35" s="164">
        <v>35</v>
      </c>
      <c r="E35" s="164">
        <v>42</v>
      </c>
      <c r="F35" s="164">
        <v>47</v>
      </c>
      <c r="G35" s="164">
        <v>51</v>
      </c>
    </row>
    <row r="36" spans="2:7" ht="20.100000000000001" customHeight="1">
      <c r="B36" s="20" t="s">
        <v>683</v>
      </c>
      <c r="C36" s="669">
        <v>4.3713099930557933</v>
      </c>
      <c r="D36" s="164">
        <v>4</v>
      </c>
      <c r="E36" s="164">
        <v>3</v>
      </c>
      <c r="F36" s="164">
        <v>3</v>
      </c>
      <c r="G36" s="164">
        <v>3</v>
      </c>
    </row>
    <row r="37" spans="2:7" ht="20.100000000000001" customHeight="1">
      <c r="B37" s="20" t="s">
        <v>684</v>
      </c>
      <c r="C37" s="669">
        <v>42.368496155453457</v>
      </c>
      <c r="D37" s="164">
        <v>32</v>
      </c>
      <c r="E37" s="164">
        <v>23</v>
      </c>
      <c r="F37" s="164">
        <v>10</v>
      </c>
      <c r="G37" s="164">
        <v>15</v>
      </c>
    </row>
    <row r="38" spans="2:7" ht="20.100000000000001" customHeight="1">
      <c r="B38" s="20" t="s">
        <v>685</v>
      </c>
      <c r="C38" s="669">
        <v>144.96984941494281</v>
      </c>
      <c r="D38" s="164">
        <v>74</v>
      </c>
      <c r="E38" s="164">
        <v>72</v>
      </c>
      <c r="F38" s="164">
        <v>78</v>
      </c>
      <c r="G38" s="164">
        <v>65</v>
      </c>
    </row>
    <row r="39" spans="2:7" ht="20.100000000000001" customHeight="1">
      <c r="B39" s="45" t="s">
        <v>686</v>
      </c>
      <c r="C39" s="1032">
        <v>420.43303713309518</v>
      </c>
      <c r="D39" s="124">
        <v>407</v>
      </c>
      <c r="E39" s="124">
        <v>566</v>
      </c>
      <c r="F39" s="124">
        <v>589</v>
      </c>
      <c r="G39" s="124">
        <v>591</v>
      </c>
    </row>
    <row r="40" spans="2:7" ht="20.100000000000001" customHeight="1">
      <c r="B40" s="666" t="s">
        <v>688</v>
      </c>
      <c r="C40" s="457">
        <v>5028.2701600762084</v>
      </c>
      <c r="D40" s="667">
        <v>6759</v>
      </c>
      <c r="E40" s="667">
        <v>7203</v>
      </c>
      <c r="F40" s="667">
        <v>7246</v>
      </c>
      <c r="G40" s="667" t="s">
        <v>701</v>
      </c>
    </row>
    <row r="41" spans="2:7" ht="20.100000000000001" customHeight="1">
      <c r="B41" s="11" t="s">
        <v>689</v>
      </c>
      <c r="C41" s="178">
        <v>1003.9878063714877</v>
      </c>
      <c r="D41" s="179">
        <v>2581</v>
      </c>
      <c r="E41" s="179">
        <v>2842</v>
      </c>
      <c r="F41" s="179">
        <v>2748</v>
      </c>
      <c r="G41" s="179" t="s">
        <v>702</v>
      </c>
    </row>
    <row r="42" spans="2:7" ht="20.100000000000001" customHeight="1">
      <c r="B42" s="20" t="s">
        <v>651</v>
      </c>
      <c r="C42" s="669">
        <v>76.615777294123021</v>
      </c>
      <c r="D42" s="164">
        <v>69</v>
      </c>
      <c r="E42" s="164">
        <v>78</v>
      </c>
      <c r="F42" s="164">
        <v>94</v>
      </c>
      <c r="G42" s="164" t="s">
        <v>703</v>
      </c>
    </row>
    <row r="43" spans="2:7" ht="20.100000000000001" customHeight="1">
      <c r="B43" s="180" t="s">
        <v>682</v>
      </c>
      <c r="C43" s="670">
        <v>33.790569785073643</v>
      </c>
      <c r="D43" s="124">
        <v>34</v>
      </c>
      <c r="E43" s="124">
        <v>40</v>
      </c>
      <c r="F43" s="124">
        <v>36</v>
      </c>
      <c r="G43" s="124">
        <v>39</v>
      </c>
    </row>
    <row r="44" spans="2:7" ht="20.100000000000001" customHeight="1">
      <c r="B44" s="172" t="s">
        <v>685</v>
      </c>
      <c r="C44" s="669">
        <v>73.369736694130012</v>
      </c>
      <c r="D44" s="174">
        <v>74</v>
      </c>
      <c r="E44" s="174">
        <v>72</v>
      </c>
      <c r="F44" s="174">
        <v>78</v>
      </c>
      <c r="G44" s="174">
        <v>66</v>
      </c>
    </row>
    <row r="45" spans="2:7" ht="20.100000000000001" customHeight="1">
      <c r="B45" s="20" t="s">
        <v>686</v>
      </c>
      <c r="C45" s="669">
        <v>243.09373963215626</v>
      </c>
      <c r="D45" s="164">
        <v>240</v>
      </c>
      <c r="E45" s="164">
        <v>385</v>
      </c>
      <c r="F45" s="164">
        <v>386</v>
      </c>
      <c r="G45" s="164">
        <v>400</v>
      </c>
    </row>
    <row r="46" spans="2:7" ht="20.100000000000001" customHeight="1">
      <c r="B46" s="20" t="s">
        <v>678</v>
      </c>
      <c r="C46" s="669">
        <v>577.11798296600466</v>
      </c>
      <c r="D46" s="164">
        <v>2164</v>
      </c>
      <c r="E46" s="164">
        <v>2267</v>
      </c>
      <c r="F46" s="164">
        <v>2154</v>
      </c>
      <c r="G46" s="164">
        <v>2185</v>
      </c>
    </row>
    <row r="47" spans="2:7" ht="20.100000000000001" customHeight="1">
      <c r="B47" s="384" t="s">
        <v>663</v>
      </c>
      <c r="C47" s="399" t="s">
        <v>156</v>
      </c>
      <c r="D47" s="387" t="s">
        <v>156</v>
      </c>
      <c r="E47" s="387" t="s">
        <v>661</v>
      </c>
      <c r="F47" s="387" t="s">
        <v>661</v>
      </c>
      <c r="G47" s="387">
        <v>1</v>
      </c>
    </row>
    <row r="48" spans="2:7" ht="15.6"/>
    <row r="49" spans="2:7" ht="15.6">
      <c r="B49" s="1470" t="s">
        <v>704</v>
      </c>
      <c r="C49" s="1470"/>
      <c r="D49" s="1470"/>
      <c r="E49" s="1470"/>
      <c r="F49" s="1470"/>
      <c r="G49" s="1470"/>
    </row>
    <row r="50" spans="2:7" ht="15.6">
      <c r="B50" s="1470" t="s">
        <v>705</v>
      </c>
      <c r="C50" s="1470"/>
      <c r="D50" s="1470"/>
      <c r="E50" s="1470"/>
      <c r="F50" s="1470"/>
      <c r="G50" s="1470"/>
    </row>
    <row r="51" spans="2:7" ht="20.100000000000001" customHeight="1">
      <c r="B51" s="1470" t="s">
        <v>706</v>
      </c>
      <c r="C51" s="1470"/>
      <c r="D51" s="1470"/>
      <c r="E51" s="1470"/>
      <c r="F51" s="1470"/>
      <c r="G51" s="1470"/>
    </row>
  </sheetData>
  <sheetProtection algorithmName="SHA-512" hashValue="ruv3SAdJPxYnroQHunWtRFgBsXvWRsXT63NLdi4V0p/F2ulMCLsDZ9wpE0lwG+MXdNZA4DS+msKkEK/pMtXQ6Q==" saltValue="eGxjdNV1LjsyQUzzRYcTVw==" spinCount="100000" sheet="1" objects="1" scenarios="1"/>
  <mergeCells count="3">
    <mergeCell ref="B49:G49"/>
    <mergeCell ref="B50:G50"/>
    <mergeCell ref="B51:G51"/>
  </mergeCells>
  <hyperlinks>
    <hyperlink ref="A2" location="Summary!A1" display=" " xr:uid="{540CC529-CA69-41A8-8FAB-CC84055DCF78}"/>
  </hyperlinks>
  <pageMargins left="0.74803149606299213" right="0.74803149606299213" top="0.98425196850393704" bottom="0.98425196850393704" header="0.51181102362204722" footer="0.51181102362204722"/>
  <pageSetup paperSize="9" scale="6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8E9B-9D1C-42F0-B93C-124A8B4757D3}">
  <sheetPr>
    <tabColor theme="8" tint="0.59999389629810485"/>
    <pageSetUpPr fitToPage="1"/>
  </sheetPr>
  <dimension ref="A1:G19"/>
  <sheetViews>
    <sheetView showGridLines="0" zoomScaleNormal="100" zoomScaleSheetLayoutView="100" zoomScalePageLayoutView="120" workbookViewId="0"/>
  </sheetViews>
  <sheetFormatPr baseColWidth="10" defaultColWidth="11.09765625" defaultRowHeight="20.100000000000001" customHeight="1"/>
  <cols>
    <col min="1" max="1" width="5.59765625" style="859" customWidth="1"/>
    <col min="2" max="2" width="47.296875" style="859" customWidth="1"/>
    <col min="3" max="7" width="12.296875" style="859" customWidth="1"/>
    <col min="8" max="16384" width="11.09765625" style="859"/>
  </cols>
  <sheetData>
    <row r="1" spans="1:7" ht="11.55" customHeight="1">
      <c r="A1" s="858"/>
      <c r="B1" s="858"/>
      <c r="C1" s="858"/>
      <c r="D1" s="858"/>
      <c r="E1" s="858"/>
      <c r="F1" s="1291"/>
    </row>
    <row r="2" spans="1:7" ht="20.100000000000001" customHeight="1">
      <c r="A2" s="860" t="s">
        <v>91</v>
      </c>
      <c r="B2" s="818" t="s">
        <v>707</v>
      </c>
      <c r="C2" s="19"/>
      <c r="D2" s="19"/>
      <c r="E2" s="19"/>
      <c r="F2" s="19"/>
      <c r="G2" s="19"/>
    </row>
    <row r="4" spans="1:7" ht="20.100000000000001" customHeight="1">
      <c r="B4" s="400" t="s">
        <v>708</v>
      </c>
      <c r="C4" s="394" t="s">
        <v>709</v>
      </c>
      <c r="D4" s="838" t="s">
        <v>710</v>
      </c>
      <c r="E4" s="389" t="s">
        <v>711</v>
      </c>
      <c r="F4" s="389" t="s">
        <v>712</v>
      </c>
      <c r="G4" s="389" t="s">
        <v>713</v>
      </c>
    </row>
    <row r="5" spans="1:7" ht="20.100000000000001" customHeight="1">
      <c r="B5" s="20" t="s">
        <v>714</v>
      </c>
      <c r="C5" s="1337">
        <v>2.2999999999999998</v>
      </c>
      <c r="D5" s="183">
        <v>2.6</v>
      </c>
      <c r="E5" s="183">
        <v>3</v>
      </c>
      <c r="F5" s="183">
        <v>3.5</v>
      </c>
      <c r="G5" s="183">
        <v>3</v>
      </c>
    </row>
    <row r="6" spans="1:7" ht="20.100000000000001" customHeight="1">
      <c r="B6" s="20" t="s">
        <v>715</v>
      </c>
      <c r="C6" s="1338">
        <v>8.9</v>
      </c>
      <c r="D6" s="184">
        <v>12.1</v>
      </c>
      <c r="E6" s="184">
        <v>10.9</v>
      </c>
      <c r="F6" s="184">
        <v>11.5</v>
      </c>
      <c r="G6" s="184">
        <v>11.4</v>
      </c>
    </row>
    <row r="7" spans="1:7" ht="20.100000000000001" customHeight="1">
      <c r="B7" s="20" t="s">
        <v>716</v>
      </c>
      <c r="C7" s="230">
        <v>106</v>
      </c>
      <c r="D7" s="164">
        <v>79</v>
      </c>
      <c r="E7" s="164">
        <v>100</v>
      </c>
      <c r="F7" s="164">
        <v>127</v>
      </c>
      <c r="G7" s="164">
        <v>138</v>
      </c>
    </row>
    <row r="8" spans="1:7" ht="20.100000000000001" customHeight="1">
      <c r="B8" s="390" t="s">
        <v>717</v>
      </c>
      <c r="C8" s="1339">
        <v>82</v>
      </c>
      <c r="D8" s="392">
        <v>73</v>
      </c>
      <c r="E8" s="392">
        <v>81</v>
      </c>
      <c r="F8" s="392">
        <v>95.3</v>
      </c>
      <c r="G8" s="392">
        <v>113</v>
      </c>
    </row>
    <row r="9" spans="1:7" ht="20.100000000000001" customHeight="1">
      <c r="D9" s="981"/>
      <c r="E9" s="981"/>
      <c r="F9" s="981"/>
      <c r="G9" s="981"/>
    </row>
    <row r="10" spans="1:7" ht="20.100000000000001" customHeight="1">
      <c r="B10" s="400" t="s">
        <v>718</v>
      </c>
      <c r="C10" s="394" t="s">
        <v>719</v>
      </c>
      <c r="D10" s="834" t="s">
        <v>720</v>
      </c>
      <c r="E10" s="834">
        <v>2021</v>
      </c>
      <c r="F10" s="834">
        <v>2020</v>
      </c>
      <c r="G10" s="834">
        <v>2019</v>
      </c>
    </row>
    <row r="11" spans="1:7" ht="20.100000000000001" customHeight="1">
      <c r="B11" s="390" t="s">
        <v>721</v>
      </c>
      <c r="C11" s="1340">
        <v>11.7</v>
      </c>
      <c r="D11" s="401">
        <v>11.5</v>
      </c>
      <c r="E11" s="401">
        <v>11.7</v>
      </c>
      <c r="F11" s="401">
        <v>11.7</v>
      </c>
      <c r="G11" s="401">
        <v>11.5</v>
      </c>
    </row>
    <row r="12" spans="1:7" ht="20.100000000000001" customHeight="1">
      <c r="B12" s="74"/>
      <c r="C12" s="1341"/>
      <c r="D12" s="1342"/>
      <c r="E12" s="1342"/>
      <c r="F12" s="1342"/>
      <c r="G12" s="1342"/>
    </row>
    <row r="13" spans="1:7" ht="15.6">
      <c r="B13" s="1473" t="s">
        <v>722</v>
      </c>
      <c r="C13" s="1473"/>
      <c r="D13" s="1473"/>
      <c r="E13" s="1473"/>
      <c r="F13" s="1473"/>
      <c r="G13" s="1473"/>
    </row>
    <row r="14" spans="1:7" ht="15.6">
      <c r="B14" s="1473" t="s">
        <v>723</v>
      </c>
      <c r="C14" s="1473"/>
      <c r="D14" s="1473"/>
      <c r="E14" s="1473"/>
      <c r="F14" s="1473"/>
      <c r="G14" s="1473"/>
    </row>
    <row r="15" spans="1:7" ht="15.6">
      <c r="B15" s="1473" t="s">
        <v>724</v>
      </c>
      <c r="C15" s="1473"/>
      <c r="D15" s="1473"/>
      <c r="E15" s="1473"/>
      <c r="F15" s="1473"/>
      <c r="G15" s="1473"/>
    </row>
    <row r="16" spans="1:7" ht="15.6">
      <c r="B16" s="1473" t="s">
        <v>725</v>
      </c>
      <c r="C16" s="1473"/>
      <c r="D16" s="1473"/>
      <c r="E16" s="1473"/>
      <c r="F16" s="1473"/>
      <c r="G16" s="1473"/>
    </row>
    <row r="17" spans="2:7" ht="15.6">
      <c r="B17" s="1473" t="s">
        <v>726</v>
      </c>
      <c r="C17" s="1473"/>
      <c r="D17" s="1473"/>
      <c r="E17" s="1473"/>
      <c r="F17" s="1473"/>
      <c r="G17" s="1473"/>
    </row>
    <row r="18" spans="2:7" ht="15.6">
      <c r="B18" s="1473" t="s">
        <v>727</v>
      </c>
      <c r="C18" s="1473"/>
      <c r="D18" s="1473"/>
      <c r="E18" s="1473"/>
      <c r="F18" s="1473"/>
      <c r="G18" s="1473"/>
    </row>
    <row r="19" spans="2:7" ht="15.6">
      <c r="B19" s="1473" t="s">
        <v>728</v>
      </c>
      <c r="C19" s="1473"/>
      <c r="D19" s="1473"/>
      <c r="E19" s="1473"/>
      <c r="F19" s="1473"/>
      <c r="G19" s="1473"/>
    </row>
  </sheetData>
  <sheetProtection algorithmName="SHA-512" hashValue="CW3k6ntpRLGuOlJt4MDoBZ2d/HSFpwWIQ5xu7UVveUFvDqPF2q4Wpej7YDUOSM7d1wrihyUzEbywg0hAKIiIwA==" saltValue="ZbQHtc4PtK+++xLAP0bKYQ==" spinCount="100000" sheet="1" objects="1" scenarios="1"/>
  <mergeCells count="7">
    <mergeCell ref="B19:G19"/>
    <mergeCell ref="B13:G13"/>
    <mergeCell ref="B14:G14"/>
    <mergeCell ref="B15:G15"/>
    <mergeCell ref="B16:G16"/>
    <mergeCell ref="B17:G17"/>
    <mergeCell ref="B18:G18"/>
  </mergeCells>
  <hyperlinks>
    <hyperlink ref="A2" location="Summary!A1" display=" " xr:uid="{C1DD169C-9227-47C9-BFDB-DFAEE87E20A5}"/>
  </hyperlinks>
  <pageMargins left="0.74803149606299213" right="0.74803149606299213" top="0.51111111111111107" bottom="0.98425196850393704" header="0.51181102362204722" footer="0.51181102362204722"/>
  <pageSetup paperSize="9" scale="97" orientation="landscape" r:id="rId1"/>
  <headerFooter>
    <oddFooter>&amp;L&amp;1#&amp;"Calibri"&amp;10&amp;K000000TOTAL Classification: Restricted Distribution TOTAL - All rights reserved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815A1-C6D3-43C3-B15C-9E0A7CF8174B}">
  <sheetPr>
    <tabColor theme="8" tint="0.59999389629810485"/>
    <pageSetUpPr fitToPage="1"/>
  </sheetPr>
  <dimension ref="A1:G18"/>
  <sheetViews>
    <sheetView showGridLines="0" zoomScaleNormal="100" zoomScaleSheetLayoutView="100" zoomScalePageLayoutView="130" workbookViewId="0"/>
  </sheetViews>
  <sheetFormatPr baseColWidth="10" defaultColWidth="11.09765625" defaultRowHeight="20.100000000000001" customHeight="1"/>
  <cols>
    <col min="1" max="1" width="5.59765625" style="859" customWidth="1"/>
    <col min="2" max="2" width="47.296875" style="859" customWidth="1"/>
    <col min="3" max="7" width="12.296875" style="859" customWidth="1"/>
    <col min="8" max="16384" width="11.09765625" style="859"/>
  </cols>
  <sheetData>
    <row r="1" spans="1:7" ht="11.55" customHeight="1">
      <c r="A1" s="858"/>
      <c r="B1" s="858"/>
      <c r="C1" s="858"/>
      <c r="D1" s="858"/>
      <c r="E1" s="858"/>
      <c r="F1" s="1291"/>
    </row>
    <row r="2" spans="1:7" ht="20.100000000000001" customHeight="1">
      <c r="A2" s="860" t="s">
        <v>91</v>
      </c>
      <c r="B2" s="818" t="s">
        <v>729</v>
      </c>
      <c r="C2" s="19"/>
      <c r="D2" s="19"/>
      <c r="E2" s="19"/>
      <c r="F2" s="19"/>
      <c r="G2" s="19"/>
    </row>
    <row r="4" spans="1:7" ht="20.100000000000001" customHeight="1">
      <c r="B4" s="402" t="s">
        <v>730</v>
      </c>
      <c r="C4" s="394" t="s">
        <v>731</v>
      </c>
      <c r="D4" s="838" t="s">
        <v>732</v>
      </c>
      <c r="E4" s="838" t="s">
        <v>711</v>
      </c>
      <c r="F4" s="838" t="s">
        <v>712</v>
      </c>
      <c r="G4" s="838" t="s">
        <v>713</v>
      </c>
    </row>
    <row r="5" spans="1:7" ht="20.100000000000001" customHeight="1">
      <c r="B5" s="185" t="s">
        <v>733</v>
      </c>
      <c r="C5" s="1033">
        <v>2.4</v>
      </c>
      <c r="D5" s="1034">
        <v>2.8</v>
      </c>
      <c r="E5" s="1034">
        <v>2.9</v>
      </c>
      <c r="F5" s="186">
        <v>4.4000000000000004</v>
      </c>
      <c r="G5" s="187">
        <v>3.5</v>
      </c>
    </row>
    <row r="6" spans="1:7" ht="20.100000000000001" customHeight="1">
      <c r="B6" s="403" t="s">
        <v>734</v>
      </c>
      <c r="C6" s="1035">
        <v>11.7</v>
      </c>
      <c r="D6" s="404">
        <v>12.3</v>
      </c>
      <c r="E6" s="404">
        <v>11.6</v>
      </c>
      <c r="F6" s="404">
        <v>14.2</v>
      </c>
      <c r="G6" s="405">
        <v>14</v>
      </c>
    </row>
    <row r="7" spans="1:7" ht="20.100000000000001" customHeight="1">
      <c r="C7" s="981"/>
      <c r="G7" s="981"/>
    </row>
    <row r="8" spans="1:7" ht="20.100000000000001" customHeight="1">
      <c r="B8" s="402" t="s">
        <v>730</v>
      </c>
      <c r="C8" s="833">
        <v>2023</v>
      </c>
      <c r="D8" s="838">
        <v>2022</v>
      </c>
      <c r="E8" s="838">
        <v>2021</v>
      </c>
      <c r="F8" s="838">
        <v>2020</v>
      </c>
      <c r="G8" s="834">
        <v>2019</v>
      </c>
    </row>
    <row r="9" spans="1:7" ht="20.100000000000001" customHeight="1">
      <c r="B9" s="7" t="s">
        <v>735</v>
      </c>
      <c r="C9" s="182">
        <v>5.5</v>
      </c>
      <c r="D9" s="188">
        <v>5.5</v>
      </c>
      <c r="E9" s="188">
        <v>5.3</v>
      </c>
      <c r="F9" s="188">
        <v>5.0999999999999996</v>
      </c>
      <c r="G9" s="184">
        <v>5.4</v>
      </c>
    </row>
    <row r="10" spans="1:7" ht="20.100000000000001" customHeight="1">
      <c r="B10" s="7" t="s">
        <v>177</v>
      </c>
      <c r="C10" s="190">
        <v>0.7</v>
      </c>
      <c r="D10" s="191">
        <v>0.7</v>
      </c>
      <c r="E10" s="191">
        <v>0.9</v>
      </c>
      <c r="F10" s="191">
        <v>1</v>
      </c>
      <c r="G10" s="183">
        <v>1</v>
      </c>
    </row>
    <row r="11" spans="1:7" ht="20.100000000000001" customHeight="1">
      <c r="B11" s="97" t="s">
        <v>736</v>
      </c>
      <c r="C11" s="796">
        <v>10.199999999999999</v>
      </c>
      <c r="D11" s="160">
        <v>11.1</v>
      </c>
      <c r="E11" s="160">
        <v>11.5</v>
      </c>
      <c r="F11" s="160">
        <v>11.9</v>
      </c>
      <c r="G11" s="797">
        <v>12.9</v>
      </c>
    </row>
    <row r="12" spans="1:7" ht="20.100000000000001" customHeight="1">
      <c r="B12" s="794" t="s">
        <v>737</v>
      </c>
      <c r="C12" s="795">
        <v>16.399999999999999</v>
      </c>
      <c r="D12" s="404">
        <v>17.3</v>
      </c>
      <c r="E12" s="404">
        <v>17.7</v>
      </c>
      <c r="F12" s="404">
        <v>18</v>
      </c>
      <c r="G12" s="405">
        <v>19.3</v>
      </c>
    </row>
    <row r="14" spans="1:7" ht="15.6">
      <c r="B14" s="1469" t="s">
        <v>738</v>
      </c>
      <c r="C14" s="1469"/>
      <c r="D14" s="1469"/>
      <c r="E14" s="1469"/>
      <c r="F14" s="1469"/>
      <c r="G14" s="1469"/>
    </row>
    <row r="15" spans="1:7" ht="15.6">
      <c r="B15" s="1469" t="s">
        <v>739</v>
      </c>
      <c r="C15" s="1469"/>
      <c r="D15" s="1469"/>
      <c r="E15" s="1469"/>
      <c r="F15" s="1469"/>
      <c r="G15" s="1469"/>
    </row>
    <row r="16" spans="1:7" ht="15.6">
      <c r="B16" s="1469" t="s">
        <v>740</v>
      </c>
      <c r="C16" s="1469"/>
      <c r="D16" s="1469"/>
      <c r="E16" s="1469"/>
      <c r="F16" s="1469"/>
      <c r="G16" s="1469"/>
    </row>
    <row r="17" spans="2:7" ht="15.6">
      <c r="B17" s="1469" t="s">
        <v>741</v>
      </c>
      <c r="C17" s="1469"/>
      <c r="D17" s="1469"/>
      <c r="E17" s="1469"/>
      <c r="F17" s="1469"/>
      <c r="G17" s="1469"/>
    </row>
    <row r="18" spans="2:7" ht="20.100000000000001" customHeight="1">
      <c r="B18" s="19"/>
      <c r="C18" s="19"/>
      <c r="D18" s="19"/>
      <c r="E18" s="19"/>
      <c r="F18" s="19"/>
      <c r="G18" s="19"/>
    </row>
  </sheetData>
  <sheetProtection algorithmName="SHA-512" hashValue="CyMwzqxTO+wYlYCjWPQ+ne2vns3b76jbFSptyng7lLao30LDop8HdUwGHl9qlXQOedAXsEj2rP/qz15G85Oesw==" saltValue="fVwh85W3/x7yMebbe/KBqQ==" spinCount="100000" sheet="1" objects="1" scenarios="1"/>
  <mergeCells count="4">
    <mergeCell ref="B14:G14"/>
    <mergeCell ref="B15:G15"/>
    <mergeCell ref="B16:G16"/>
    <mergeCell ref="B17:G17"/>
  </mergeCells>
  <hyperlinks>
    <hyperlink ref="A2" location="Summary!A1" display=" " xr:uid="{FCB444F4-56C2-4170-92AF-8BFADCCDC2D3}"/>
  </hyperlinks>
  <pageMargins left="0.74803149606299213" right="0.74803149606299213" top="0.98425196850393704" bottom="0.98425196850393704" header="0.51181102362204722" footer="0.51181102362204722"/>
  <pageSetup paperSize="9" scale="97" orientation="landscape" r:id="rId1"/>
  <headerFooter>
    <oddFooter>&amp;L&amp;1#&amp;"Calibri"&amp;10&amp;K000000TOTAL Classification: Restricted Distribution TOTAL - All rights reserved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64A61-58DE-423E-B94D-34EF682DEB23}">
  <sheetPr>
    <tabColor theme="8" tint="0.59999389629810485"/>
  </sheetPr>
  <dimension ref="A1:M137"/>
  <sheetViews>
    <sheetView showGridLines="0" zoomScaleNormal="100" zoomScaleSheetLayoutView="100" zoomScalePageLayoutView="120" workbookViewId="0"/>
  </sheetViews>
  <sheetFormatPr baseColWidth="10" defaultColWidth="11.09765625" defaultRowHeight="20.100000000000001" customHeight="1"/>
  <cols>
    <col min="1" max="1" width="5.59765625" style="859" customWidth="1"/>
    <col min="2" max="2" width="47.296875" style="859" customWidth="1"/>
    <col min="3" max="9" width="12.296875" style="859" customWidth="1"/>
    <col min="10" max="10" width="1.09765625" style="859" customWidth="1"/>
    <col min="11" max="16384" width="11.09765625" style="859"/>
  </cols>
  <sheetData>
    <row r="1" spans="1:13" ht="11.55" customHeight="1">
      <c r="A1" s="858"/>
      <c r="B1" s="858"/>
      <c r="C1" s="858"/>
      <c r="D1" s="858"/>
      <c r="E1" s="858"/>
      <c r="F1" s="1291"/>
    </row>
    <row r="2" spans="1:13" ht="20.100000000000001" customHeight="1">
      <c r="A2" s="860" t="s">
        <v>91</v>
      </c>
      <c r="B2" s="818" t="s">
        <v>742</v>
      </c>
      <c r="C2" s="19"/>
      <c r="D2" s="19"/>
      <c r="E2" s="19"/>
      <c r="F2" s="19"/>
      <c r="G2" s="19"/>
      <c r="H2" s="19"/>
      <c r="I2" s="19"/>
      <c r="J2" s="19"/>
      <c r="K2" s="19"/>
      <c r="L2" s="19"/>
      <c r="M2" s="19"/>
    </row>
    <row r="3" spans="1:13" ht="20.100000000000001" customHeight="1">
      <c r="B3" s="841"/>
      <c r="C3" s="841"/>
      <c r="D3" s="841"/>
      <c r="E3" s="841"/>
      <c r="F3" s="841"/>
      <c r="G3" s="841"/>
      <c r="H3" s="841"/>
      <c r="I3" s="841"/>
      <c r="J3" s="841"/>
      <c r="K3" s="841"/>
      <c r="L3" s="841"/>
      <c r="M3" s="841"/>
    </row>
    <row r="4" spans="1:13" ht="20.100000000000001" customHeight="1">
      <c r="B4" s="192"/>
      <c r="C4" s="983"/>
      <c r="D4" s="983"/>
      <c r="E4" s="983"/>
      <c r="F4" s="983"/>
      <c r="G4" s="983"/>
      <c r="H4" s="983"/>
      <c r="I4" s="983"/>
    </row>
    <row r="5" spans="1:13" ht="20.100000000000001" customHeight="1">
      <c r="B5" s="193" t="s">
        <v>743</v>
      </c>
      <c r="C5" s="1475" t="s">
        <v>744</v>
      </c>
      <c r="D5" s="1475"/>
      <c r="E5" s="1475"/>
      <c r="F5" s="1475"/>
      <c r="G5" s="1475"/>
      <c r="H5" s="1475"/>
      <c r="I5" s="1475"/>
    </row>
    <row r="6" spans="1:13" ht="42.75" customHeight="1">
      <c r="B6" s="799" t="s">
        <v>745</v>
      </c>
      <c r="C6" s="407" t="s">
        <v>746</v>
      </c>
      <c r="D6" s="408" t="s">
        <v>655</v>
      </c>
      <c r="E6" s="407" t="s">
        <v>664</v>
      </c>
      <c r="F6" s="727" t="s">
        <v>747</v>
      </c>
      <c r="G6" s="408" t="s">
        <v>678</v>
      </c>
      <c r="H6" s="407" t="s">
        <v>748</v>
      </c>
      <c r="I6" s="805" t="s">
        <v>221</v>
      </c>
    </row>
    <row r="7" spans="1:13" ht="20.100000000000001" customHeight="1">
      <c r="B7" s="1329" t="s">
        <v>749</v>
      </c>
      <c r="C7" s="1331">
        <v>1613</v>
      </c>
      <c r="D7" s="1331">
        <v>1799</v>
      </c>
      <c r="E7" s="1331">
        <v>1358</v>
      </c>
      <c r="F7" s="1331">
        <v>1381</v>
      </c>
      <c r="G7" s="1343">
        <v>10</v>
      </c>
      <c r="H7" s="1331">
        <v>1962</v>
      </c>
      <c r="I7" s="1330">
        <v>8123</v>
      </c>
    </row>
    <row r="8" spans="1:13" ht="20.100000000000001" customHeight="1">
      <c r="B8" s="194" t="s">
        <v>750</v>
      </c>
      <c r="C8" s="164">
        <v>113</v>
      </c>
      <c r="D8" s="164">
        <v>76</v>
      </c>
      <c r="E8" s="164">
        <v>40</v>
      </c>
      <c r="F8" s="164">
        <v>52</v>
      </c>
      <c r="G8" s="142">
        <v>2</v>
      </c>
      <c r="H8" s="164">
        <v>211</v>
      </c>
      <c r="I8" s="195">
        <v>494</v>
      </c>
    </row>
    <row r="9" spans="1:13" ht="20.100000000000001" customHeight="1">
      <c r="B9" s="194" t="s">
        <v>751</v>
      </c>
      <c r="C9" s="164">
        <v>1</v>
      </c>
      <c r="D9" s="164">
        <v>76</v>
      </c>
      <c r="E9" s="164">
        <v>41</v>
      </c>
      <c r="F9" s="164" t="s">
        <v>156</v>
      </c>
      <c r="G9" s="142" t="s">
        <v>156</v>
      </c>
      <c r="H9" s="164">
        <v>1</v>
      </c>
      <c r="I9" s="195">
        <v>119</v>
      </c>
    </row>
    <row r="10" spans="1:13" ht="20.100000000000001" customHeight="1">
      <c r="B10" s="194" t="s">
        <v>752</v>
      </c>
      <c r="C10" s="164">
        <v>421</v>
      </c>
      <c r="D10" s="164" t="s">
        <v>156</v>
      </c>
      <c r="E10" s="164" t="s">
        <v>156</v>
      </c>
      <c r="F10" s="164">
        <v>40</v>
      </c>
      <c r="G10" s="142" t="s">
        <v>156</v>
      </c>
      <c r="H10" s="164">
        <v>17</v>
      </c>
      <c r="I10" s="195">
        <v>478</v>
      </c>
    </row>
    <row r="11" spans="1:13" ht="20.100000000000001" customHeight="1">
      <c r="B11" s="194" t="s">
        <v>753</v>
      </c>
      <c r="C11" s="164" t="s">
        <v>156</v>
      </c>
      <c r="D11" s="164">
        <v>-1</v>
      </c>
      <c r="E11" s="164" t="s">
        <v>156</v>
      </c>
      <c r="F11" s="164">
        <v>-3</v>
      </c>
      <c r="G11" s="142" t="s">
        <v>156</v>
      </c>
      <c r="H11" s="164" t="s">
        <v>156</v>
      </c>
      <c r="I11" s="195">
        <v>-4</v>
      </c>
    </row>
    <row r="12" spans="1:13" ht="20.100000000000001" customHeight="1">
      <c r="B12" s="409" t="s">
        <v>754</v>
      </c>
      <c r="C12" s="225">
        <v>-249</v>
      </c>
      <c r="D12" s="225">
        <v>-131</v>
      </c>
      <c r="E12" s="225">
        <v>-106</v>
      </c>
      <c r="F12" s="225">
        <v>-170</v>
      </c>
      <c r="G12" s="709">
        <v>-2</v>
      </c>
      <c r="H12" s="225">
        <v>-175</v>
      </c>
      <c r="I12" s="410">
        <v>-833</v>
      </c>
    </row>
    <row r="13" spans="1:13" ht="20.100000000000001" customHeight="1">
      <c r="B13" s="1329" t="s">
        <v>755</v>
      </c>
      <c r="C13" s="1331">
        <v>1899</v>
      </c>
      <c r="D13" s="1331">
        <v>1819</v>
      </c>
      <c r="E13" s="1331">
        <v>1333</v>
      </c>
      <c r="F13" s="1331">
        <v>1300</v>
      </c>
      <c r="G13" s="1343">
        <v>10</v>
      </c>
      <c r="H13" s="1331">
        <v>2016</v>
      </c>
      <c r="I13" s="1330">
        <v>8377</v>
      </c>
    </row>
    <row r="14" spans="1:13" ht="20.100000000000001" customHeight="1">
      <c r="B14" s="194" t="s">
        <v>750</v>
      </c>
      <c r="C14" s="164">
        <v>61</v>
      </c>
      <c r="D14" s="164">
        <v>-131</v>
      </c>
      <c r="E14" s="164">
        <v>61</v>
      </c>
      <c r="F14" s="164">
        <v>106</v>
      </c>
      <c r="G14" s="142">
        <v>4</v>
      </c>
      <c r="H14" s="164">
        <v>175</v>
      </c>
      <c r="I14" s="195">
        <v>276</v>
      </c>
    </row>
    <row r="15" spans="1:13" ht="20.100000000000001" customHeight="1">
      <c r="B15" s="194" t="s">
        <v>751</v>
      </c>
      <c r="C15" s="164">
        <v>19</v>
      </c>
      <c r="D15" s="164">
        <v>13</v>
      </c>
      <c r="E15" s="164">
        <v>25</v>
      </c>
      <c r="F15" s="164" t="s">
        <v>156</v>
      </c>
      <c r="G15" s="142" t="s">
        <v>156</v>
      </c>
      <c r="H15" s="164" t="s">
        <v>661</v>
      </c>
      <c r="I15" s="195">
        <v>57</v>
      </c>
    </row>
    <row r="16" spans="1:13" ht="20.100000000000001" customHeight="1">
      <c r="B16" s="194" t="s">
        <v>752</v>
      </c>
      <c r="C16" s="164" t="s">
        <v>156</v>
      </c>
      <c r="D16" s="164" t="s">
        <v>156</v>
      </c>
      <c r="E16" s="164" t="s">
        <v>156</v>
      </c>
      <c r="F16" s="164" t="s">
        <v>156</v>
      </c>
      <c r="G16" s="142" t="s">
        <v>156</v>
      </c>
      <c r="H16" s="164">
        <v>206</v>
      </c>
      <c r="I16" s="195">
        <v>206</v>
      </c>
    </row>
    <row r="17" spans="2:9" ht="20.100000000000001" customHeight="1">
      <c r="B17" s="194" t="s">
        <v>753</v>
      </c>
      <c r="C17" s="164" t="s">
        <v>156</v>
      </c>
      <c r="D17" s="164" t="s">
        <v>156</v>
      </c>
      <c r="E17" s="164">
        <v>-8</v>
      </c>
      <c r="F17" s="164">
        <v>-10</v>
      </c>
      <c r="G17" s="142" t="s">
        <v>156</v>
      </c>
      <c r="H17" s="164">
        <v>-3</v>
      </c>
      <c r="I17" s="195">
        <v>-21</v>
      </c>
    </row>
    <row r="18" spans="2:9" ht="20.100000000000001" customHeight="1">
      <c r="B18" s="409" t="s">
        <v>754</v>
      </c>
      <c r="C18" s="225">
        <v>-222</v>
      </c>
      <c r="D18" s="225">
        <v>-129</v>
      </c>
      <c r="E18" s="225">
        <v>-111</v>
      </c>
      <c r="F18" s="225">
        <v>-177</v>
      </c>
      <c r="G18" s="709">
        <v>-2</v>
      </c>
      <c r="H18" s="225">
        <v>-149</v>
      </c>
      <c r="I18" s="410">
        <v>-790</v>
      </c>
    </row>
    <row r="19" spans="2:9" ht="20.100000000000001" customHeight="1">
      <c r="B19" s="1036" t="s">
        <v>756</v>
      </c>
      <c r="C19" s="674">
        <v>1757</v>
      </c>
      <c r="D19" s="674">
        <v>1572</v>
      </c>
      <c r="E19" s="674">
        <v>1300</v>
      </c>
      <c r="F19" s="674">
        <v>1219</v>
      </c>
      <c r="G19" s="1037">
        <v>12</v>
      </c>
      <c r="H19" s="674">
        <v>2245</v>
      </c>
      <c r="I19" s="675">
        <v>8105</v>
      </c>
    </row>
    <row r="20" spans="2:9" ht="20.100000000000001" customHeight="1">
      <c r="B20" s="194" t="s">
        <v>750</v>
      </c>
      <c r="C20" s="164">
        <v>134</v>
      </c>
      <c r="D20" s="164">
        <v>132</v>
      </c>
      <c r="E20" s="164">
        <v>33</v>
      </c>
      <c r="F20" s="164">
        <v>231</v>
      </c>
      <c r="G20" s="142">
        <v>-3</v>
      </c>
      <c r="H20" s="164">
        <v>51</v>
      </c>
      <c r="I20" s="195">
        <v>578</v>
      </c>
    </row>
    <row r="21" spans="2:9" ht="20.100000000000001" customHeight="1">
      <c r="B21" s="194" t="s">
        <v>751</v>
      </c>
      <c r="C21" s="164">
        <v>285</v>
      </c>
      <c r="D21" s="164">
        <v>24</v>
      </c>
      <c r="E21" s="164">
        <v>7</v>
      </c>
      <c r="F21" s="164">
        <v>17</v>
      </c>
      <c r="G21" s="142" t="s">
        <v>661</v>
      </c>
      <c r="H21" s="164">
        <v>100</v>
      </c>
      <c r="I21" s="195">
        <v>433</v>
      </c>
    </row>
    <row r="22" spans="2:9" ht="20.100000000000001" customHeight="1">
      <c r="B22" s="194" t="s">
        <v>752</v>
      </c>
      <c r="C22" s="164" t="s">
        <v>156</v>
      </c>
      <c r="D22" s="164">
        <v>12</v>
      </c>
      <c r="E22" s="164" t="s">
        <v>156</v>
      </c>
      <c r="F22" s="164" t="s">
        <v>156</v>
      </c>
      <c r="G22" s="142" t="s">
        <v>156</v>
      </c>
      <c r="H22" s="164">
        <v>41</v>
      </c>
      <c r="I22" s="195">
        <v>53</v>
      </c>
    </row>
    <row r="23" spans="2:9" ht="20.100000000000001" customHeight="1">
      <c r="B23" s="194" t="s">
        <v>753</v>
      </c>
      <c r="C23" s="164">
        <v>-16</v>
      </c>
      <c r="D23" s="164" t="s">
        <v>156</v>
      </c>
      <c r="E23" s="164" t="s">
        <v>156</v>
      </c>
      <c r="F23" s="164" t="s">
        <v>156</v>
      </c>
      <c r="G23" s="142" t="s">
        <v>156</v>
      </c>
      <c r="H23" s="164" t="s">
        <v>156</v>
      </c>
      <c r="I23" s="195">
        <v>-16</v>
      </c>
    </row>
    <row r="24" spans="2:9" ht="20.100000000000001" customHeight="1">
      <c r="B24" s="409" t="s">
        <v>754</v>
      </c>
      <c r="C24" s="225">
        <v>-187</v>
      </c>
      <c r="D24" s="225">
        <v>-135</v>
      </c>
      <c r="E24" s="225">
        <v>-113</v>
      </c>
      <c r="F24" s="225">
        <v>-162</v>
      </c>
      <c r="G24" s="709">
        <v>-1</v>
      </c>
      <c r="H24" s="225">
        <v>-164</v>
      </c>
      <c r="I24" s="410">
        <v>-762</v>
      </c>
    </row>
    <row r="25" spans="2:9" ht="20.100000000000001" customHeight="1">
      <c r="B25" s="673" t="s">
        <v>757</v>
      </c>
      <c r="C25" s="674">
        <v>1973</v>
      </c>
      <c r="D25" s="674">
        <v>1605</v>
      </c>
      <c r="E25" s="674">
        <v>1227</v>
      </c>
      <c r="F25" s="674">
        <v>1305</v>
      </c>
      <c r="G25" s="1037">
        <v>8</v>
      </c>
      <c r="H25" s="674">
        <v>2273</v>
      </c>
      <c r="I25" s="675">
        <v>8391</v>
      </c>
    </row>
    <row r="26" spans="2:9" ht="20.100000000000001" customHeight="1">
      <c r="B26" s="194" t="s">
        <v>750</v>
      </c>
      <c r="C26" s="164">
        <v>-27</v>
      </c>
      <c r="D26" s="164">
        <v>294</v>
      </c>
      <c r="E26" s="164">
        <v>14</v>
      </c>
      <c r="F26" s="164">
        <v>97</v>
      </c>
      <c r="G26" s="142"/>
      <c r="H26" s="164">
        <v>95</v>
      </c>
      <c r="I26" s="195">
        <v>473</v>
      </c>
    </row>
    <row r="27" spans="2:9" ht="20.100000000000001" customHeight="1">
      <c r="B27" s="194" t="s">
        <v>751</v>
      </c>
      <c r="C27" s="164">
        <v>15</v>
      </c>
      <c r="D27" s="164">
        <v>153</v>
      </c>
      <c r="E27" s="164">
        <v>16</v>
      </c>
      <c r="F27" s="164">
        <v>4</v>
      </c>
      <c r="G27" s="142"/>
      <c r="H27" s="164">
        <v>15</v>
      </c>
      <c r="I27" s="195">
        <v>203</v>
      </c>
    </row>
    <row r="28" spans="2:9" ht="20.100000000000001" customHeight="1">
      <c r="B28" s="194" t="s">
        <v>752</v>
      </c>
      <c r="C28" s="164" t="s">
        <v>156</v>
      </c>
      <c r="D28" s="164">
        <v>182</v>
      </c>
      <c r="E28" s="164" t="s">
        <v>156</v>
      </c>
      <c r="F28" s="164" t="s">
        <v>156</v>
      </c>
      <c r="G28" s="142"/>
      <c r="H28" s="164">
        <v>42</v>
      </c>
      <c r="I28" s="195">
        <v>224</v>
      </c>
    </row>
    <row r="29" spans="2:9" ht="20.100000000000001" customHeight="1">
      <c r="B29" s="194" t="s">
        <v>753</v>
      </c>
      <c r="C29" s="164">
        <v>-9</v>
      </c>
      <c r="D29" s="164">
        <v>-21</v>
      </c>
      <c r="E29" s="164" t="s">
        <v>156</v>
      </c>
      <c r="F29" s="164">
        <v>-11</v>
      </c>
      <c r="G29" s="142"/>
      <c r="H29" s="164">
        <v>-9</v>
      </c>
      <c r="I29" s="195">
        <v>-50</v>
      </c>
    </row>
    <row r="30" spans="2:9" ht="20.100000000000001" customHeight="1">
      <c r="B30" s="409" t="s">
        <v>754</v>
      </c>
      <c r="C30" s="225">
        <v>-166</v>
      </c>
      <c r="D30" s="225">
        <v>-155</v>
      </c>
      <c r="E30" s="225">
        <v>-96</v>
      </c>
      <c r="F30" s="225">
        <v>-164</v>
      </c>
      <c r="G30" s="709"/>
      <c r="H30" s="225">
        <v>-178</v>
      </c>
      <c r="I30" s="410">
        <v>-759</v>
      </c>
    </row>
    <row r="31" spans="2:9" ht="20.100000000000001" customHeight="1">
      <c r="B31" s="673" t="s">
        <v>758</v>
      </c>
      <c r="C31" s="674">
        <v>1786</v>
      </c>
      <c r="D31" s="674">
        <v>2058</v>
      </c>
      <c r="E31" s="674">
        <v>1161</v>
      </c>
      <c r="F31" s="674">
        <v>1239</v>
      </c>
      <c r="G31" s="1037"/>
      <c r="H31" s="674">
        <v>2238</v>
      </c>
      <c r="I31" s="675">
        <v>8842</v>
      </c>
    </row>
    <row r="32" spans="2:9" ht="20.100000000000001" customHeight="1">
      <c r="B32" s="194" t="s">
        <v>750</v>
      </c>
      <c r="C32" s="164">
        <v>144</v>
      </c>
      <c r="D32" s="164">
        <v>89</v>
      </c>
      <c r="E32" s="164">
        <v>68</v>
      </c>
      <c r="F32" s="164">
        <v>56</v>
      </c>
      <c r="G32" s="142"/>
      <c r="H32" s="164">
        <v>108</v>
      </c>
      <c r="I32" s="195">
        <v>465</v>
      </c>
    </row>
    <row r="33" spans="2:11" ht="20.100000000000001" customHeight="1">
      <c r="B33" s="194" t="s">
        <v>751</v>
      </c>
      <c r="C33" s="164">
        <v>18</v>
      </c>
      <c r="D33" s="164">
        <v>38</v>
      </c>
      <c r="E33" s="164">
        <v>13</v>
      </c>
      <c r="F33" s="164" t="s">
        <v>156</v>
      </c>
      <c r="G33" s="142"/>
      <c r="H33" s="164">
        <v>1</v>
      </c>
      <c r="I33" s="195">
        <v>70</v>
      </c>
    </row>
    <row r="34" spans="2:11" ht="20.100000000000001" customHeight="1">
      <c r="B34" s="194" t="s">
        <v>752</v>
      </c>
      <c r="C34" s="164" t="s">
        <v>156</v>
      </c>
      <c r="D34" s="164">
        <v>12</v>
      </c>
      <c r="E34" s="164" t="s">
        <v>156</v>
      </c>
      <c r="F34" s="164" t="s">
        <v>156</v>
      </c>
      <c r="G34" s="142"/>
      <c r="H34" s="164">
        <v>346</v>
      </c>
      <c r="I34" s="195">
        <v>358</v>
      </c>
    </row>
    <row r="35" spans="2:11" ht="20.100000000000001" customHeight="1">
      <c r="B35" s="194" t="s">
        <v>753</v>
      </c>
      <c r="C35" s="164" t="s">
        <v>156</v>
      </c>
      <c r="D35" s="164">
        <v>-589</v>
      </c>
      <c r="E35" s="164">
        <v>-20</v>
      </c>
      <c r="F35" s="164" t="s">
        <v>156</v>
      </c>
      <c r="G35" s="142"/>
      <c r="H35" s="164" t="s">
        <v>156</v>
      </c>
      <c r="I35" s="195">
        <v>-609</v>
      </c>
    </row>
    <row r="36" spans="2:11" ht="20.100000000000001" customHeight="1">
      <c r="B36" s="409" t="s">
        <v>754</v>
      </c>
      <c r="C36" s="225">
        <v>-165</v>
      </c>
      <c r="D36" s="225">
        <v>-155</v>
      </c>
      <c r="E36" s="225">
        <v>-94</v>
      </c>
      <c r="F36" s="225">
        <v>-166</v>
      </c>
      <c r="G36" s="709"/>
      <c r="H36" s="225">
        <v>-204</v>
      </c>
      <c r="I36" s="410">
        <v>-784</v>
      </c>
    </row>
    <row r="37" spans="2:11" ht="20.100000000000001" customHeight="1">
      <c r="B37" s="1344" t="s">
        <v>759</v>
      </c>
      <c r="C37" s="413">
        <v>1783</v>
      </c>
      <c r="D37" s="413">
        <v>1453</v>
      </c>
      <c r="E37" s="413">
        <v>1128</v>
      </c>
      <c r="F37" s="413">
        <v>1129</v>
      </c>
      <c r="G37" s="1038"/>
      <c r="H37" s="413">
        <v>2489</v>
      </c>
      <c r="I37" s="414">
        <v>7982</v>
      </c>
    </row>
    <row r="38" spans="2:11" ht="20.100000000000001" customHeight="1">
      <c r="B38" s="1476" t="s">
        <v>760</v>
      </c>
      <c r="C38" s="1476"/>
      <c r="D38" s="411"/>
      <c r="E38" s="412"/>
      <c r="F38" s="412"/>
      <c r="G38" s="412"/>
      <c r="H38" s="412"/>
      <c r="I38" s="412"/>
    </row>
    <row r="39" spans="2:11" ht="20.100000000000001" customHeight="1">
      <c r="B39" s="194" t="s">
        <v>761</v>
      </c>
      <c r="C39" s="164">
        <v>86</v>
      </c>
      <c r="D39" s="164" t="s">
        <v>156</v>
      </c>
      <c r="E39" s="164" t="s">
        <v>156</v>
      </c>
      <c r="F39" s="164" t="s">
        <v>156</v>
      </c>
      <c r="G39" s="142"/>
      <c r="H39" s="164" t="s">
        <v>156</v>
      </c>
      <c r="I39" s="195">
        <v>86</v>
      </c>
    </row>
    <row r="40" spans="2:11" ht="20.100000000000001" customHeight="1">
      <c r="B40" s="194" t="s">
        <v>762</v>
      </c>
      <c r="C40" s="164">
        <v>52</v>
      </c>
      <c r="D40" s="164" t="s">
        <v>156</v>
      </c>
      <c r="E40" s="164" t="s">
        <v>156</v>
      </c>
      <c r="F40" s="164" t="s">
        <v>156</v>
      </c>
      <c r="G40" s="142"/>
      <c r="H40" s="164" t="s">
        <v>156</v>
      </c>
      <c r="I40" s="195">
        <v>52</v>
      </c>
    </row>
    <row r="41" spans="2:11" ht="20.100000000000001" customHeight="1">
      <c r="B41" s="194" t="s">
        <v>763</v>
      </c>
      <c r="C41" s="164">
        <v>61</v>
      </c>
      <c r="D41" s="164" t="s">
        <v>156</v>
      </c>
      <c r="E41" s="164" t="s">
        <v>156</v>
      </c>
      <c r="F41" s="164" t="s">
        <v>156</v>
      </c>
      <c r="G41" s="142"/>
      <c r="H41" s="164" t="s">
        <v>156</v>
      </c>
      <c r="I41" s="195">
        <v>61</v>
      </c>
    </row>
    <row r="42" spans="2:11" ht="20.100000000000001" customHeight="1">
      <c r="B42" s="194" t="s">
        <v>764</v>
      </c>
      <c r="C42" s="164">
        <v>53</v>
      </c>
      <c r="D42" s="164" t="s">
        <v>156</v>
      </c>
      <c r="E42" s="164" t="s">
        <v>156</v>
      </c>
      <c r="F42" s="164" t="s">
        <v>156</v>
      </c>
      <c r="G42" s="142"/>
      <c r="H42" s="164" t="s">
        <v>156</v>
      </c>
      <c r="I42" s="195">
        <v>53</v>
      </c>
    </row>
    <row r="43" spans="2:11" ht="20.100000000000001" customHeight="1">
      <c r="B43" s="1345" t="s">
        <v>765</v>
      </c>
      <c r="C43" s="413">
        <v>51</v>
      </c>
      <c r="D43" s="413" t="s">
        <v>156</v>
      </c>
      <c r="E43" s="413" t="s">
        <v>156</v>
      </c>
      <c r="F43" s="413" t="s">
        <v>156</v>
      </c>
      <c r="G43" s="1038"/>
      <c r="H43" s="413" t="s">
        <v>156</v>
      </c>
      <c r="I43" s="414">
        <v>51</v>
      </c>
    </row>
    <row r="44" spans="2:11" ht="20.100000000000001" customHeight="1">
      <c r="B44" s="1346" t="s">
        <v>766</v>
      </c>
    </row>
    <row r="45" spans="2:11" ht="20.100000000000001" customHeight="1">
      <c r="C45" s="408"/>
      <c r="D45" s="408"/>
      <c r="E45" s="408"/>
      <c r="F45" s="408"/>
      <c r="G45" s="408"/>
      <c r="H45" s="408"/>
      <c r="I45" s="408"/>
    </row>
    <row r="46" spans="2:11" ht="20.100000000000001" customHeight="1">
      <c r="B46" s="196" t="s">
        <v>767</v>
      </c>
      <c r="C46" s="1477" t="s">
        <v>768</v>
      </c>
      <c r="D46" s="1477"/>
      <c r="E46" s="1477"/>
      <c r="F46" s="1477"/>
      <c r="G46" s="1477"/>
      <c r="H46" s="1477"/>
      <c r="I46" s="1477"/>
      <c r="J46" s="1477"/>
      <c r="K46" s="1477"/>
    </row>
    <row r="47" spans="2:11" ht="42.75" customHeight="1">
      <c r="B47" s="799" t="s">
        <v>745</v>
      </c>
      <c r="C47" s="1039" t="s">
        <v>746</v>
      </c>
      <c r="D47" s="1040" t="s">
        <v>655</v>
      </c>
      <c r="E47" s="1039" t="s">
        <v>664</v>
      </c>
      <c r="F47" s="1041" t="s">
        <v>747</v>
      </c>
      <c r="G47" s="1040" t="s">
        <v>678</v>
      </c>
      <c r="H47" s="1039" t="s">
        <v>748</v>
      </c>
      <c r="I47" s="805" t="s">
        <v>221</v>
      </c>
      <c r="J47" s="1042"/>
      <c r="K47" s="1043" t="s">
        <v>769</v>
      </c>
    </row>
    <row r="48" spans="2:11" ht="20.100000000000001" customHeight="1">
      <c r="B48" s="1329" t="s">
        <v>749</v>
      </c>
      <c r="C48" s="1331">
        <v>55</v>
      </c>
      <c r="D48" s="1331">
        <v>138</v>
      </c>
      <c r="E48" s="1331" t="s">
        <v>156</v>
      </c>
      <c r="F48" s="1331" t="s">
        <v>156</v>
      </c>
      <c r="G48" s="1343">
        <v>2525</v>
      </c>
      <c r="H48" s="1331">
        <v>1209</v>
      </c>
      <c r="I48" s="1330">
        <v>3927</v>
      </c>
      <c r="K48" s="1347">
        <v>2299</v>
      </c>
    </row>
    <row r="49" spans="2:11" ht="20.100000000000001" customHeight="1">
      <c r="B49" s="194" t="s">
        <v>750</v>
      </c>
      <c r="C49" s="164" t="s">
        <v>156</v>
      </c>
      <c r="D49" s="164">
        <v>-38</v>
      </c>
      <c r="E49" s="164" t="s">
        <v>156</v>
      </c>
      <c r="F49" s="164" t="s">
        <v>156</v>
      </c>
      <c r="G49" s="142">
        <v>85</v>
      </c>
      <c r="H49" s="164">
        <v>41</v>
      </c>
      <c r="I49" s="195">
        <v>88</v>
      </c>
      <c r="K49" s="1044">
        <v>7</v>
      </c>
    </row>
    <row r="50" spans="2:11" ht="15.6">
      <c r="B50" s="194" t="s">
        <v>751</v>
      </c>
      <c r="C50" s="164" t="s">
        <v>156</v>
      </c>
      <c r="D50" s="164" t="s">
        <v>156</v>
      </c>
      <c r="E50" s="164" t="s">
        <v>156</v>
      </c>
      <c r="F50" s="164" t="s">
        <v>156</v>
      </c>
      <c r="G50" s="142">
        <v>538</v>
      </c>
      <c r="H50" s="164">
        <v>18</v>
      </c>
      <c r="I50" s="195">
        <v>556</v>
      </c>
      <c r="K50" s="1044">
        <v>247</v>
      </c>
    </row>
    <row r="51" spans="2:11" ht="20.100000000000001" customHeight="1">
      <c r="B51" s="194" t="s">
        <v>752</v>
      </c>
      <c r="C51" s="164" t="s">
        <v>156</v>
      </c>
      <c r="D51" s="164" t="s">
        <v>156</v>
      </c>
      <c r="E51" s="164" t="s">
        <v>156</v>
      </c>
      <c r="F51" s="164" t="s">
        <v>156</v>
      </c>
      <c r="G51" s="142" t="s">
        <v>156</v>
      </c>
      <c r="H51" s="164" t="s">
        <v>156</v>
      </c>
      <c r="I51" s="195" t="s">
        <v>156</v>
      </c>
      <c r="K51" s="1044" t="s">
        <v>156</v>
      </c>
    </row>
    <row r="52" spans="2:11" ht="20.100000000000001" customHeight="1">
      <c r="B52" s="194" t="s">
        <v>753</v>
      </c>
      <c r="C52" s="164" t="s">
        <v>156</v>
      </c>
      <c r="D52" s="164" t="s">
        <v>156</v>
      </c>
      <c r="E52" s="164" t="s">
        <v>156</v>
      </c>
      <c r="F52" s="164" t="s">
        <v>156</v>
      </c>
      <c r="G52" s="142" t="s">
        <v>156</v>
      </c>
      <c r="H52" s="164" t="s">
        <v>156</v>
      </c>
      <c r="I52" s="195" t="s">
        <v>156</v>
      </c>
      <c r="K52" s="1044" t="s">
        <v>156</v>
      </c>
    </row>
    <row r="53" spans="2:11" ht="20.100000000000001" customHeight="1">
      <c r="B53" s="409" t="s">
        <v>754</v>
      </c>
      <c r="C53" s="225">
        <v>-8</v>
      </c>
      <c r="D53" s="225">
        <v>-2</v>
      </c>
      <c r="E53" s="225" t="s">
        <v>156</v>
      </c>
      <c r="F53" s="225" t="s">
        <v>156</v>
      </c>
      <c r="G53" s="709">
        <v>-175</v>
      </c>
      <c r="H53" s="225">
        <v>-82</v>
      </c>
      <c r="I53" s="410">
        <v>-267</v>
      </c>
      <c r="K53" s="1045">
        <v>-164</v>
      </c>
    </row>
    <row r="54" spans="2:11" ht="20.100000000000001" customHeight="1">
      <c r="B54" s="1329" t="s">
        <v>755</v>
      </c>
      <c r="C54" s="1331">
        <v>47</v>
      </c>
      <c r="D54" s="1331">
        <v>98</v>
      </c>
      <c r="E54" s="1331" t="s">
        <v>156</v>
      </c>
      <c r="F54" s="1331" t="s">
        <v>156</v>
      </c>
      <c r="G54" s="1343">
        <v>2973</v>
      </c>
      <c r="H54" s="1331">
        <v>1186</v>
      </c>
      <c r="I54" s="1330">
        <v>4304</v>
      </c>
      <c r="K54" s="1347">
        <v>2389</v>
      </c>
    </row>
    <row r="55" spans="2:11" ht="20.100000000000001" customHeight="1">
      <c r="B55" s="194" t="s">
        <v>750</v>
      </c>
      <c r="C55" s="197">
        <v>41</v>
      </c>
      <c r="D55" s="164">
        <v>-19</v>
      </c>
      <c r="E55" s="164" t="s">
        <v>156</v>
      </c>
      <c r="F55" s="164" t="s">
        <v>156</v>
      </c>
      <c r="G55" s="142">
        <v>54</v>
      </c>
      <c r="H55" s="164">
        <v>10</v>
      </c>
      <c r="I55" s="195">
        <v>86</v>
      </c>
      <c r="K55" s="1044">
        <v>50</v>
      </c>
    </row>
    <row r="56" spans="2:11" ht="15.6">
      <c r="B56" s="194" t="s">
        <v>751</v>
      </c>
      <c r="C56" s="164" t="s">
        <v>156</v>
      </c>
      <c r="D56" s="164" t="s">
        <v>156</v>
      </c>
      <c r="E56" s="164" t="s">
        <v>156</v>
      </c>
      <c r="F56" s="164" t="s">
        <v>156</v>
      </c>
      <c r="G56" s="142">
        <v>89</v>
      </c>
      <c r="H56" s="164">
        <v>5</v>
      </c>
      <c r="I56" s="195">
        <v>94</v>
      </c>
      <c r="K56" s="1044">
        <v>5</v>
      </c>
    </row>
    <row r="57" spans="2:11" ht="20.100000000000001" customHeight="1">
      <c r="B57" s="194" t="s">
        <v>752</v>
      </c>
      <c r="C57" s="164" t="s">
        <v>156</v>
      </c>
      <c r="D57" s="164" t="s">
        <v>156</v>
      </c>
      <c r="E57" s="164" t="s">
        <v>156</v>
      </c>
      <c r="F57" s="164" t="s">
        <v>156</v>
      </c>
      <c r="G57" s="142" t="s">
        <v>156</v>
      </c>
      <c r="H57" s="164" t="s">
        <v>156</v>
      </c>
      <c r="I57" s="195" t="s">
        <v>156</v>
      </c>
      <c r="K57" s="1044" t="s">
        <v>156</v>
      </c>
    </row>
    <row r="58" spans="2:11" ht="20.100000000000001" customHeight="1">
      <c r="B58" s="194" t="s">
        <v>753</v>
      </c>
      <c r="C58" s="164" t="s">
        <v>156</v>
      </c>
      <c r="D58" s="164" t="s">
        <v>156</v>
      </c>
      <c r="E58" s="164" t="s">
        <v>156</v>
      </c>
      <c r="F58" s="164" t="s">
        <v>156</v>
      </c>
      <c r="G58" s="142" t="s">
        <v>156</v>
      </c>
      <c r="H58" s="164" t="s">
        <v>156</v>
      </c>
      <c r="I58" s="195" t="s">
        <v>156</v>
      </c>
      <c r="K58" s="1044" t="s">
        <v>156</v>
      </c>
    </row>
    <row r="59" spans="2:11" ht="20.100000000000001" customHeight="1">
      <c r="B59" s="409" t="s">
        <v>754</v>
      </c>
      <c r="C59" s="225">
        <v>-9</v>
      </c>
      <c r="D59" s="225" t="s">
        <v>770</v>
      </c>
      <c r="E59" s="225" t="s">
        <v>156</v>
      </c>
      <c r="F59" s="225" t="s">
        <v>156</v>
      </c>
      <c r="G59" s="709">
        <v>-173</v>
      </c>
      <c r="H59" s="225">
        <v>-79</v>
      </c>
      <c r="I59" s="410">
        <v>-261</v>
      </c>
      <c r="K59" s="1045">
        <v>-147</v>
      </c>
    </row>
    <row r="60" spans="2:11" ht="20.100000000000001" customHeight="1">
      <c r="B60" s="673" t="s">
        <v>756</v>
      </c>
      <c r="C60" s="674">
        <v>79</v>
      </c>
      <c r="D60" s="674">
        <v>79</v>
      </c>
      <c r="E60" s="674" t="s">
        <v>156</v>
      </c>
      <c r="F60" s="674" t="s">
        <v>156</v>
      </c>
      <c r="G60" s="1037">
        <v>2943</v>
      </c>
      <c r="H60" s="674">
        <v>1122</v>
      </c>
      <c r="I60" s="675">
        <v>4223</v>
      </c>
      <c r="K60" s="1046">
        <v>2297</v>
      </c>
    </row>
    <row r="61" spans="2:11" ht="20.100000000000001" customHeight="1">
      <c r="B61" s="194" t="s">
        <v>750</v>
      </c>
      <c r="C61" s="164">
        <v>-3</v>
      </c>
      <c r="D61" s="164" t="s">
        <v>770</v>
      </c>
      <c r="E61" s="164" t="s">
        <v>156</v>
      </c>
      <c r="F61" s="164" t="s">
        <v>156</v>
      </c>
      <c r="G61" s="142">
        <v>-473</v>
      </c>
      <c r="H61" s="164">
        <v>82</v>
      </c>
      <c r="I61" s="195">
        <v>-394</v>
      </c>
      <c r="K61" s="1044">
        <v>-144</v>
      </c>
    </row>
    <row r="62" spans="2:11" ht="15.6">
      <c r="B62" s="194" t="s">
        <v>751</v>
      </c>
      <c r="C62" s="164" t="s">
        <v>156</v>
      </c>
      <c r="D62" s="164" t="s">
        <v>156</v>
      </c>
      <c r="E62" s="164" t="s">
        <v>156</v>
      </c>
      <c r="F62" s="164" t="s">
        <v>156</v>
      </c>
      <c r="G62" s="142">
        <v>187</v>
      </c>
      <c r="H62" s="164" t="s">
        <v>156</v>
      </c>
      <c r="I62" s="195">
        <v>187</v>
      </c>
      <c r="K62" s="1044">
        <v>8</v>
      </c>
    </row>
    <row r="63" spans="2:11" ht="20.100000000000001" customHeight="1">
      <c r="B63" s="194" t="s">
        <v>752</v>
      </c>
      <c r="C63" s="164" t="s">
        <v>156</v>
      </c>
      <c r="D63" s="164" t="s">
        <v>156</v>
      </c>
      <c r="E63" s="164" t="s">
        <v>156</v>
      </c>
      <c r="F63" s="164" t="s">
        <v>156</v>
      </c>
      <c r="G63" s="142" t="s">
        <v>156</v>
      </c>
      <c r="H63" s="164" t="s">
        <v>156</v>
      </c>
      <c r="I63" s="195" t="s">
        <v>156</v>
      </c>
      <c r="K63" s="1044" t="s">
        <v>156</v>
      </c>
    </row>
    <row r="64" spans="2:11" ht="20.100000000000001" customHeight="1">
      <c r="B64" s="194" t="s">
        <v>753</v>
      </c>
      <c r="C64" s="164" t="s">
        <v>156</v>
      </c>
      <c r="D64" s="164">
        <v>-78</v>
      </c>
      <c r="E64" s="164" t="s">
        <v>156</v>
      </c>
      <c r="F64" s="164" t="s">
        <v>156</v>
      </c>
      <c r="G64" s="142" t="s">
        <v>156</v>
      </c>
      <c r="H64" s="164" t="s">
        <v>156</v>
      </c>
      <c r="I64" s="195">
        <v>-78</v>
      </c>
      <c r="K64" s="1044">
        <v>-78</v>
      </c>
    </row>
    <row r="65" spans="2:11" ht="20.100000000000001" customHeight="1">
      <c r="B65" s="409" t="s">
        <v>754</v>
      </c>
      <c r="C65" s="225">
        <v>-7</v>
      </c>
      <c r="D65" s="225">
        <v>-1</v>
      </c>
      <c r="E65" s="225" t="s">
        <v>156</v>
      </c>
      <c r="F65" s="225" t="s">
        <v>156</v>
      </c>
      <c r="G65" s="709">
        <v>-180</v>
      </c>
      <c r="H65" s="225">
        <v>-79</v>
      </c>
      <c r="I65" s="410">
        <v>-267</v>
      </c>
      <c r="K65" s="1045">
        <v>-154</v>
      </c>
    </row>
    <row r="66" spans="2:11" ht="20.100000000000001" customHeight="1">
      <c r="B66" s="673" t="s">
        <v>757</v>
      </c>
      <c r="C66" s="674">
        <v>69</v>
      </c>
      <c r="D66" s="674" t="s">
        <v>156</v>
      </c>
      <c r="E66" s="674" t="s">
        <v>156</v>
      </c>
      <c r="F66" s="674" t="s">
        <v>156</v>
      </c>
      <c r="G66" s="1037">
        <v>2477</v>
      </c>
      <c r="H66" s="674">
        <v>1125</v>
      </c>
      <c r="I66" s="675">
        <v>3671</v>
      </c>
      <c r="K66" s="1046">
        <v>1929</v>
      </c>
    </row>
    <row r="67" spans="2:11" ht="20.100000000000001" customHeight="1">
      <c r="B67" s="194" t="s">
        <v>750</v>
      </c>
      <c r="C67" s="164">
        <v>7.9568202502684366</v>
      </c>
      <c r="D67" s="164" t="s">
        <v>156</v>
      </c>
      <c r="E67" s="164" t="s">
        <v>156</v>
      </c>
      <c r="F67" s="164">
        <v>-1621.4007466565799</v>
      </c>
      <c r="G67" s="142"/>
      <c r="H67" s="164">
        <v>50</v>
      </c>
      <c r="I67" s="195">
        <v>-1563</v>
      </c>
      <c r="K67" s="1044">
        <v>59</v>
      </c>
    </row>
    <row r="68" spans="2:11" ht="15.6">
      <c r="B68" s="194" t="s">
        <v>751</v>
      </c>
      <c r="C68" s="164">
        <v>1.8025855838412033</v>
      </c>
      <c r="D68" s="164" t="s">
        <v>156</v>
      </c>
      <c r="E68" s="164" t="s">
        <v>156</v>
      </c>
      <c r="F68" s="164" t="s">
        <v>156</v>
      </c>
      <c r="G68" s="142"/>
      <c r="H68" s="164" t="s">
        <v>156</v>
      </c>
      <c r="I68" s="195">
        <v>1.8025855838412033</v>
      </c>
      <c r="K68" s="1044">
        <v>1.8025855838412033</v>
      </c>
    </row>
    <row r="69" spans="2:11" ht="20.100000000000001" customHeight="1">
      <c r="B69" s="194" t="s">
        <v>752</v>
      </c>
      <c r="C69" s="164" t="s">
        <v>156</v>
      </c>
      <c r="D69" s="164" t="s">
        <v>156</v>
      </c>
      <c r="E69" s="164" t="s">
        <v>156</v>
      </c>
      <c r="F69" s="164" t="s">
        <v>156</v>
      </c>
      <c r="G69" s="142"/>
      <c r="H69" s="164" t="s">
        <v>156</v>
      </c>
      <c r="I69" s="195" t="s">
        <v>156</v>
      </c>
      <c r="K69" s="1044" t="s">
        <v>156</v>
      </c>
    </row>
    <row r="70" spans="2:11" ht="20.100000000000001" customHeight="1">
      <c r="B70" s="194" t="s">
        <v>753</v>
      </c>
      <c r="C70" s="164" t="s">
        <v>156</v>
      </c>
      <c r="D70" s="164" t="s">
        <v>156</v>
      </c>
      <c r="E70" s="164" t="s">
        <v>156</v>
      </c>
      <c r="F70" s="164">
        <v>-151.90222519399697</v>
      </c>
      <c r="G70" s="142"/>
      <c r="H70" s="164" t="s">
        <v>156</v>
      </c>
      <c r="I70" s="195">
        <v>-151.90222519399697</v>
      </c>
      <c r="K70" s="1044">
        <v>-151.90222519399697</v>
      </c>
    </row>
    <row r="71" spans="2:11" ht="20.100000000000001" customHeight="1">
      <c r="B71" s="409" t="s">
        <v>754</v>
      </c>
      <c r="C71" s="225">
        <v>-6.2311379383679686</v>
      </c>
      <c r="D71" s="225" t="s">
        <v>156</v>
      </c>
      <c r="E71" s="225" t="s">
        <v>156</v>
      </c>
      <c r="F71" s="225">
        <v>-170.25534218170523</v>
      </c>
      <c r="G71" s="709"/>
      <c r="H71" s="225">
        <v>-74</v>
      </c>
      <c r="I71" s="410">
        <v>-250</v>
      </c>
      <c r="K71" s="1045">
        <v>-130</v>
      </c>
    </row>
    <row r="72" spans="2:11" ht="20.100000000000001" customHeight="1">
      <c r="B72" s="673" t="s">
        <v>758</v>
      </c>
      <c r="C72" s="674">
        <v>72.716466512909676</v>
      </c>
      <c r="D72" s="674" t="s">
        <v>156</v>
      </c>
      <c r="E72" s="674" t="s">
        <v>156</v>
      </c>
      <c r="F72" s="674">
        <v>534.15748397869595</v>
      </c>
      <c r="G72" s="1037"/>
      <c r="H72" s="674">
        <v>1101</v>
      </c>
      <c r="I72" s="675">
        <v>1708.1688725842148</v>
      </c>
      <c r="K72" s="1046">
        <v>1708.1688725842148</v>
      </c>
    </row>
    <row r="73" spans="2:11" ht="20.100000000000001" customHeight="1">
      <c r="B73" s="194" t="s">
        <v>750</v>
      </c>
      <c r="C73" s="164">
        <v>6</v>
      </c>
      <c r="D73" s="164" t="s">
        <v>156</v>
      </c>
      <c r="E73" s="164" t="s">
        <v>156</v>
      </c>
      <c r="F73" s="164" t="s">
        <v>156</v>
      </c>
      <c r="G73" s="142"/>
      <c r="H73" s="164">
        <v>67</v>
      </c>
      <c r="I73" s="195">
        <v>73</v>
      </c>
      <c r="K73" s="1044">
        <v>73</v>
      </c>
    </row>
    <row r="74" spans="2:11" ht="15.6">
      <c r="B74" s="194" t="s">
        <v>751</v>
      </c>
      <c r="C74" s="164" t="s">
        <v>156</v>
      </c>
      <c r="D74" s="164" t="s">
        <v>156</v>
      </c>
      <c r="E74" s="164" t="s">
        <v>156</v>
      </c>
      <c r="F74" s="164" t="s">
        <v>156</v>
      </c>
      <c r="G74" s="142"/>
      <c r="H74" s="164" t="s">
        <v>156</v>
      </c>
      <c r="I74" s="195" t="s">
        <v>156</v>
      </c>
      <c r="K74" s="1044" t="s">
        <v>156</v>
      </c>
    </row>
    <row r="75" spans="2:11" ht="20.100000000000001" customHeight="1">
      <c r="B75" s="194" t="s">
        <v>752</v>
      </c>
      <c r="C75" s="164" t="s">
        <v>156</v>
      </c>
      <c r="D75" s="164" t="s">
        <v>156</v>
      </c>
      <c r="E75" s="164" t="s">
        <v>156</v>
      </c>
      <c r="F75" s="164" t="s">
        <v>156</v>
      </c>
      <c r="G75" s="142"/>
      <c r="H75" s="164">
        <v>923</v>
      </c>
      <c r="I75" s="195">
        <v>923</v>
      </c>
      <c r="K75" s="1044">
        <v>923</v>
      </c>
    </row>
    <row r="76" spans="2:11" ht="20.100000000000001" customHeight="1">
      <c r="B76" s="194" t="s">
        <v>753</v>
      </c>
      <c r="C76" s="164" t="s">
        <v>156</v>
      </c>
      <c r="D76" s="164" t="s">
        <v>156</v>
      </c>
      <c r="E76" s="164" t="s">
        <v>156</v>
      </c>
      <c r="F76" s="164" t="s">
        <v>156</v>
      </c>
      <c r="G76" s="142"/>
      <c r="H76" s="164" t="s">
        <v>156</v>
      </c>
      <c r="I76" s="195" t="s">
        <v>156</v>
      </c>
      <c r="K76" s="1044" t="s">
        <v>156</v>
      </c>
    </row>
    <row r="77" spans="2:11" ht="20.100000000000001" customHeight="1">
      <c r="B77" s="409" t="s">
        <v>754</v>
      </c>
      <c r="C77" s="225">
        <v>-7</v>
      </c>
      <c r="D77" s="225" t="s">
        <v>156</v>
      </c>
      <c r="E77" s="225" t="s">
        <v>156</v>
      </c>
      <c r="F77" s="225">
        <v>-40</v>
      </c>
      <c r="G77" s="709"/>
      <c r="H77" s="225">
        <v>-75</v>
      </c>
      <c r="I77" s="410">
        <v>-122</v>
      </c>
      <c r="K77" s="1045">
        <v>-122</v>
      </c>
    </row>
    <row r="78" spans="2:11" ht="20.100000000000001" customHeight="1">
      <c r="B78" s="1348" t="s">
        <v>771</v>
      </c>
      <c r="C78" s="413">
        <v>72</v>
      </c>
      <c r="D78" s="413" t="s">
        <v>156</v>
      </c>
      <c r="E78" s="413" t="s">
        <v>156</v>
      </c>
      <c r="F78" s="413">
        <v>494</v>
      </c>
      <c r="G78" s="1038"/>
      <c r="H78" s="413">
        <v>2016</v>
      </c>
      <c r="I78" s="414">
        <v>2582</v>
      </c>
      <c r="K78" s="1047">
        <v>2582</v>
      </c>
    </row>
    <row r="79" spans="2:11" ht="15.6">
      <c r="B79" s="1346" t="s">
        <v>766</v>
      </c>
      <c r="C79" s="1048"/>
      <c r="D79" s="1048"/>
      <c r="E79" s="1048"/>
      <c r="F79" s="1048"/>
      <c r="G79" s="1048"/>
      <c r="H79" s="1048"/>
      <c r="I79" s="1048"/>
      <c r="J79" s="1048"/>
      <c r="K79" s="1048"/>
    </row>
    <row r="80" spans="2:11" ht="20.25" customHeight="1">
      <c r="B80" s="1474" t="s">
        <v>772</v>
      </c>
      <c r="C80" s="1474"/>
      <c r="D80" s="1474"/>
      <c r="E80" s="1474"/>
      <c r="F80" s="1474"/>
      <c r="G80" s="1474"/>
      <c r="H80" s="1474"/>
      <c r="I80" s="1474"/>
      <c r="J80" s="1474"/>
      <c r="K80" s="1474"/>
    </row>
    <row r="81" spans="2:11" ht="24.75" customHeight="1">
      <c r="B81" s="1049"/>
      <c r="C81" s="1049"/>
      <c r="D81" s="1049"/>
      <c r="E81" s="1049"/>
      <c r="F81" s="1049"/>
      <c r="G81" s="1049"/>
      <c r="H81" s="1049"/>
      <c r="I81" s="1049"/>
      <c r="J81" s="1049"/>
      <c r="K81" s="1049"/>
    </row>
    <row r="82" spans="2:11" ht="20.100000000000001" customHeight="1">
      <c r="B82" s="198" t="s">
        <v>767</v>
      </c>
      <c r="C82" s="1477" t="s">
        <v>773</v>
      </c>
      <c r="D82" s="1477"/>
      <c r="E82" s="1477"/>
      <c r="F82" s="1477"/>
      <c r="G82" s="1477"/>
      <c r="H82" s="1477"/>
      <c r="I82" s="1477"/>
      <c r="J82" s="1477"/>
      <c r="K82" s="1477"/>
    </row>
    <row r="83" spans="2:11" ht="42.75" customHeight="1">
      <c r="B83" s="799" t="s">
        <v>745</v>
      </c>
      <c r="C83" s="801" t="s">
        <v>746</v>
      </c>
      <c r="D83" s="802" t="s">
        <v>655</v>
      </c>
      <c r="E83" s="801" t="s">
        <v>664</v>
      </c>
      <c r="F83" s="1050" t="s">
        <v>747</v>
      </c>
      <c r="G83" s="802" t="s">
        <v>678</v>
      </c>
      <c r="H83" s="801" t="s">
        <v>748</v>
      </c>
      <c r="I83" s="1051" t="s">
        <v>221</v>
      </c>
      <c r="J83" s="803"/>
      <c r="K83" s="1052" t="s">
        <v>769</v>
      </c>
    </row>
    <row r="84" spans="2:11" ht="20.100000000000001" customHeight="1">
      <c r="B84" s="800" t="s">
        <v>774</v>
      </c>
      <c r="C84" s="425"/>
      <c r="D84" s="425"/>
      <c r="E84" s="425"/>
      <c r="F84" s="425"/>
      <c r="G84" s="425"/>
      <c r="H84" s="425"/>
      <c r="I84" s="426"/>
      <c r="K84" s="1053"/>
    </row>
    <row r="85" spans="2:11" ht="20.100000000000001" customHeight="1">
      <c r="B85" s="800" t="s">
        <v>775</v>
      </c>
      <c r="C85" s="425">
        <v>1946</v>
      </c>
      <c r="D85" s="425">
        <v>1917</v>
      </c>
      <c r="E85" s="425">
        <v>1333</v>
      </c>
      <c r="F85" s="425">
        <v>1300</v>
      </c>
      <c r="G85" s="425">
        <v>2983</v>
      </c>
      <c r="H85" s="425">
        <v>3202</v>
      </c>
      <c r="I85" s="804">
        <v>12681</v>
      </c>
      <c r="J85" s="919"/>
      <c r="K85" s="1054">
        <v>10766</v>
      </c>
    </row>
    <row r="86" spans="2:11" ht="20.100000000000001" customHeight="1">
      <c r="B86" s="20" t="s">
        <v>776</v>
      </c>
      <c r="C86" s="164">
        <v>1899</v>
      </c>
      <c r="D86" s="164">
        <v>1819</v>
      </c>
      <c r="E86" s="164">
        <v>1333</v>
      </c>
      <c r="F86" s="164">
        <v>1300</v>
      </c>
      <c r="G86" s="142">
        <v>10</v>
      </c>
      <c r="H86" s="164">
        <v>2016</v>
      </c>
      <c r="I86" s="195">
        <v>8377</v>
      </c>
      <c r="K86" s="1044">
        <v>8377</v>
      </c>
    </row>
    <row r="87" spans="2:11" ht="20.100000000000001" customHeight="1">
      <c r="B87" s="1055" t="s">
        <v>777</v>
      </c>
      <c r="C87" s="109">
        <v>47</v>
      </c>
      <c r="D87" s="109">
        <v>98</v>
      </c>
      <c r="E87" s="109" t="s">
        <v>156</v>
      </c>
      <c r="F87" s="109" t="s">
        <v>156</v>
      </c>
      <c r="G87" s="86">
        <v>2973</v>
      </c>
      <c r="H87" s="109">
        <v>1186</v>
      </c>
      <c r="I87" s="107">
        <v>4304</v>
      </c>
      <c r="K87" s="1056">
        <v>2389</v>
      </c>
    </row>
    <row r="88" spans="2:11" ht="20.100000000000001" customHeight="1">
      <c r="B88" s="800" t="s">
        <v>778</v>
      </c>
      <c r="C88" s="425">
        <v>1217</v>
      </c>
      <c r="D88" s="425">
        <v>1225</v>
      </c>
      <c r="E88" s="425">
        <v>1005</v>
      </c>
      <c r="F88" s="425">
        <v>951</v>
      </c>
      <c r="G88" s="425">
        <v>1506</v>
      </c>
      <c r="H88" s="425">
        <v>2628</v>
      </c>
      <c r="I88" s="804">
        <v>8532</v>
      </c>
      <c r="J88" s="919"/>
      <c r="K88" s="1054">
        <v>7494</v>
      </c>
    </row>
    <row r="89" spans="2:11" ht="20.100000000000001" customHeight="1">
      <c r="B89" s="1055" t="s">
        <v>776</v>
      </c>
      <c r="C89" s="109">
        <v>1211</v>
      </c>
      <c r="D89" s="109">
        <v>1181</v>
      </c>
      <c r="E89" s="109">
        <v>1005</v>
      </c>
      <c r="F89" s="109">
        <v>951</v>
      </c>
      <c r="G89" s="86">
        <v>8</v>
      </c>
      <c r="H89" s="109">
        <v>1604</v>
      </c>
      <c r="I89" s="107">
        <v>5960</v>
      </c>
      <c r="K89" s="1056">
        <v>5960</v>
      </c>
    </row>
    <row r="90" spans="2:11" ht="20.100000000000001" customHeight="1">
      <c r="B90" s="1055" t="s">
        <v>777</v>
      </c>
      <c r="C90" s="109">
        <v>6</v>
      </c>
      <c r="D90" s="109">
        <v>44</v>
      </c>
      <c r="E90" s="109" t="s">
        <v>156</v>
      </c>
      <c r="F90" s="109" t="s">
        <v>156</v>
      </c>
      <c r="G90" s="86">
        <v>1498</v>
      </c>
      <c r="H90" s="109">
        <v>1024</v>
      </c>
      <c r="I90" s="107">
        <v>2572</v>
      </c>
      <c r="K90" s="1056">
        <v>1534</v>
      </c>
    </row>
    <row r="91" spans="2:11" ht="20.100000000000001" customHeight="1">
      <c r="B91" s="800" t="s">
        <v>779</v>
      </c>
      <c r="C91" s="425">
        <v>729</v>
      </c>
      <c r="D91" s="425">
        <v>692</v>
      </c>
      <c r="E91" s="425">
        <v>328</v>
      </c>
      <c r="F91" s="425">
        <v>349</v>
      </c>
      <c r="G91" s="425">
        <v>1477</v>
      </c>
      <c r="H91" s="425">
        <v>574</v>
      </c>
      <c r="I91" s="804">
        <v>4149</v>
      </c>
      <c r="J91" s="919"/>
      <c r="K91" s="1054">
        <v>3272</v>
      </c>
    </row>
    <row r="92" spans="2:11" ht="20.100000000000001" customHeight="1">
      <c r="B92" s="1057" t="s">
        <v>776</v>
      </c>
      <c r="C92" s="164">
        <v>688</v>
      </c>
      <c r="D92" s="164">
        <v>638</v>
      </c>
      <c r="E92" s="164">
        <v>328</v>
      </c>
      <c r="F92" s="164">
        <v>349</v>
      </c>
      <c r="G92" s="142">
        <v>2</v>
      </c>
      <c r="H92" s="164">
        <v>412</v>
      </c>
      <c r="I92" s="195">
        <v>2417</v>
      </c>
      <c r="K92" s="1044">
        <v>2417</v>
      </c>
    </row>
    <row r="93" spans="2:11" ht="20.100000000000001" customHeight="1">
      <c r="B93" s="1058" t="s">
        <v>777</v>
      </c>
      <c r="C93" s="225">
        <v>41</v>
      </c>
      <c r="D93" s="225">
        <v>54</v>
      </c>
      <c r="E93" s="225" t="s">
        <v>156</v>
      </c>
      <c r="F93" s="225" t="s">
        <v>156</v>
      </c>
      <c r="G93" s="709">
        <v>1475</v>
      </c>
      <c r="H93" s="225">
        <v>162</v>
      </c>
      <c r="I93" s="410">
        <v>1732</v>
      </c>
      <c r="K93" s="1045">
        <v>855</v>
      </c>
    </row>
    <row r="94" spans="2:11" ht="20.100000000000001" customHeight="1">
      <c r="B94" s="800" t="s">
        <v>780</v>
      </c>
      <c r="C94" s="425"/>
      <c r="D94" s="425"/>
      <c r="E94" s="425"/>
      <c r="F94" s="425"/>
      <c r="G94" s="425"/>
      <c r="H94" s="425"/>
      <c r="I94" s="426"/>
      <c r="K94" s="1053"/>
    </row>
    <row r="95" spans="2:11" ht="20.100000000000001" customHeight="1">
      <c r="B95" s="800" t="s">
        <v>775</v>
      </c>
      <c r="C95" s="425">
        <v>1836</v>
      </c>
      <c r="D95" s="425">
        <v>1651</v>
      </c>
      <c r="E95" s="425">
        <v>1300</v>
      </c>
      <c r="F95" s="425">
        <v>1219</v>
      </c>
      <c r="G95" s="425">
        <v>2955</v>
      </c>
      <c r="H95" s="425">
        <v>3367</v>
      </c>
      <c r="I95" s="804">
        <v>12328</v>
      </c>
      <c r="J95" s="919"/>
      <c r="K95" s="1054">
        <v>10402</v>
      </c>
    </row>
    <row r="96" spans="2:11" ht="20.100000000000001" customHeight="1">
      <c r="B96" s="20" t="s">
        <v>776</v>
      </c>
      <c r="C96" s="164">
        <v>1757</v>
      </c>
      <c r="D96" s="164">
        <v>1572</v>
      </c>
      <c r="E96" s="164">
        <v>1300</v>
      </c>
      <c r="F96" s="164">
        <v>1219</v>
      </c>
      <c r="G96" s="142">
        <v>12</v>
      </c>
      <c r="H96" s="164">
        <v>2245</v>
      </c>
      <c r="I96" s="195">
        <v>8105</v>
      </c>
      <c r="K96" s="1044">
        <v>8105</v>
      </c>
    </row>
    <row r="97" spans="2:11" ht="20.100000000000001" customHeight="1">
      <c r="B97" s="1055" t="s">
        <v>777</v>
      </c>
      <c r="C97" s="109">
        <v>79</v>
      </c>
      <c r="D97" s="109">
        <v>79</v>
      </c>
      <c r="E97" s="109" t="s">
        <v>156</v>
      </c>
      <c r="F97" s="109" t="s">
        <v>156</v>
      </c>
      <c r="G97" s="86">
        <v>2943</v>
      </c>
      <c r="H97" s="109">
        <v>1122</v>
      </c>
      <c r="I97" s="107">
        <v>4223</v>
      </c>
      <c r="K97" s="1056">
        <v>2297</v>
      </c>
    </row>
    <row r="98" spans="2:11" ht="20.100000000000001" customHeight="1">
      <c r="B98" s="800" t="s">
        <v>778</v>
      </c>
      <c r="C98" s="425">
        <v>1083</v>
      </c>
      <c r="D98" s="425">
        <v>859</v>
      </c>
      <c r="E98" s="425">
        <v>994</v>
      </c>
      <c r="F98" s="425">
        <v>816</v>
      </c>
      <c r="G98" s="425">
        <v>1470</v>
      </c>
      <c r="H98" s="425">
        <v>2763</v>
      </c>
      <c r="I98" s="804">
        <v>7985</v>
      </c>
      <c r="J98" s="919"/>
      <c r="K98" s="1054">
        <v>6954</v>
      </c>
    </row>
    <row r="99" spans="2:11" ht="20.100000000000001" customHeight="1">
      <c r="B99" s="1055" t="s">
        <v>776</v>
      </c>
      <c r="C99" s="109">
        <v>1070</v>
      </c>
      <c r="D99" s="109">
        <v>816</v>
      </c>
      <c r="E99" s="109">
        <v>994</v>
      </c>
      <c r="F99" s="109">
        <v>816</v>
      </c>
      <c r="G99" s="86">
        <v>8</v>
      </c>
      <c r="H99" s="109">
        <v>1803</v>
      </c>
      <c r="I99" s="107">
        <v>5507</v>
      </c>
      <c r="K99" s="1056">
        <v>5507</v>
      </c>
    </row>
    <row r="100" spans="2:11" ht="20.100000000000001" customHeight="1">
      <c r="B100" s="1055" t="s">
        <v>777</v>
      </c>
      <c r="C100" s="109">
        <v>13</v>
      </c>
      <c r="D100" s="109">
        <v>43</v>
      </c>
      <c r="E100" s="109" t="s">
        <v>156</v>
      </c>
      <c r="F100" s="109" t="s">
        <v>156</v>
      </c>
      <c r="G100" s="86">
        <v>1462</v>
      </c>
      <c r="H100" s="109">
        <v>960</v>
      </c>
      <c r="I100" s="107">
        <v>2478</v>
      </c>
      <c r="K100" s="1056">
        <v>1447</v>
      </c>
    </row>
    <row r="101" spans="2:11" ht="20.100000000000001" customHeight="1">
      <c r="B101" s="800" t="s">
        <v>779</v>
      </c>
      <c r="C101" s="425">
        <v>753</v>
      </c>
      <c r="D101" s="425">
        <v>792</v>
      </c>
      <c r="E101" s="425">
        <v>306</v>
      </c>
      <c r="F101" s="425">
        <v>403</v>
      </c>
      <c r="G101" s="425">
        <v>1485</v>
      </c>
      <c r="H101" s="425">
        <v>604</v>
      </c>
      <c r="I101" s="804">
        <v>4343</v>
      </c>
      <c r="J101" s="919"/>
      <c r="K101" s="1054">
        <v>3448</v>
      </c>
    </row>
    <row r="102" spans="2:11" ht="20.100000000000001" customHeight="1">
      <c r="B102" s="1057" t="s">
        <v>776</v>
      </c>
      <c r="C102" s="164">
        <v>687</v>
      </c>
      <c r="D102" s="164">
        <v>756</v>
      </c>
      <c r="E102" s="164">
        <v>306</v>
      </c>
      <c r="F102" s="164">
        <v>403</v>
      </c>
      <c r="G102" s="142">
        <v>4</v>
      </c>
      <c r="H102" s="164">
        <v>442</v>
      </c>
      <c r="I102" s="195">
        <v>2598</v>
      </c>
      <c r="K102" s="1044">
        <v>2598</v>
      </c>
    </row>
    <row r="103" spans="2:11" ht="20.100000000000001" customHeight="1">
      <c r="B103" s="1059" t="s">
        <v>777</v>
      </c>
      <c r="C103" s="1060">
        <v>66</v>
      </c>
      <c r="D103" s="1060">
        <v>36</v>
      </c>
      <c r="E103" s="1060" t="s">
        <v>156</v>
      </c>
      <c r="F103" s="1060" t="s">
        <v>156</v>
      </c>
      <c r="G103" s="1060">
        <v>1481</v>
      </c>
      <c r="H103" s="1060">
        <v>162</v>
      </c>
      <c r="I103" s="426">
        <v>1745</v>
      </c>
      <c r="K103" s="1053">
        <v>850</v>
      </c>
    </row>
    <row r="104" spans="2:11" ht="20.100000000000001" customHeight="1">
      <c r="B104" s="1346" t="s">
        <v>766</v>
      </c>
      <c r="C104" s="1048"/>
      <c r="D104" s="1048"/>
      <c r="E104" s="1048"/>
      <c r="F104" s="1048"/>
      <c r="G104" s="1048"/>
      <c r="H104" s="1048"/>
      <c r="I104" s="1048"/>
      <c r="J104" s="1048"/>
      <c r="K104" s="1048"/>
    </row>
    <row r="105" spans="2:11" ht="25.5" customHeight="1">
      <c r="B105" s="1474" t="s">
        <v>772</v>
      </c>
      <c r="C105" s="1474"/>
      <c r="D105" s="1474"/>
      <c r="E105" s="1474"/>
      <c r="F105" s="1474"/>
      <c r="G105" s="1474"/>
      <c r="H105" s="1474"/>
      <c r="I105" s="1474"/>
      <c r="J105" s="1474"/>
      <c r="K105" s="1474"/>
    </row>
    <row r="106" spans="2:11" ht="20.100000000000001" customHeight="1">
      <c r="B106" s="800" t="s">
        <v>781</v>
      </c>
      <c r="C106" s="425"/>
      <c r="D106" s="425"/>
      <c r="E106" s="425"/>
      <c r="F106" s="425"/>
      <c r="G106" s="425"/>
      <c r="H106" s="425"/>
      <c r="I106" s="426"/>
      <c r="K106" s="1053"/>
    </row>
    <row r="107" spans="2:11" ht="20.100000000000001" customHeight="1">
      <c r="B107" s="800" t="s">
        <v>775</v>
      </c>
      <c r="C107" s="425">
        <v>2042</v>
      </c>
      <c r="D107" s="425">
        <v>1605</v>
      </c>
      <c r="E107" s="425">
        <v>1227</v>
      </c>
      <c r="F107" s="425">
        <v>1305</v>
      </c>
      <c r="G107" s="425">
        <v>2485</v>
      </c>
      <c r="H107" s="425">
        <v>3398</v>
      </c>
      <c r="I107" s="804">
        <v>12062</v>
      </c>
      <c r="J107" s="919"/>
      <c r="K107" s="1054">
        <v>10320</v>
      </c>
    </row>
    <row r="108" spans="2:11" ht="20.100000000000001" customHeight="1">
      <c r="B108" s="20" t="s">
        <v>776</v>
      </c>
      <c r="C108" s="164">
        <v>1973</v>
      </c>
      <c r="D108" s="164">
        <v>1605</v>
      </c>
      <c r="E108" s="164">
        <v>1227</v>
      </c>
      <c r="F108" s="164">
        <v>1305</v>
      </c>
      <c r="G108" s="142">
        <v>8</v>
      </c>
      <c r="H108" s="164">
        <v>2273</v>
      </c>
      <c r="I108" s="195">
        <v>8391</v>
      </c>
      <c r="K108" s="1044">
        <v>8391</v>
      </c>
    </row>
    <row r="109" spans="2:11" ht="20.100000000000001" customHeight="1">
      <c r="B109" s="1055" t="s">
        <v>777</v>
      </c>
      <c r="C109" s="109">
        <v>69</v>
      </c>
      <c r="D109" s="109" t="s">
        <v>156</v>
      </c>
      <c r="E109" s="109" t="s">
        <v>156</v>
      </c>
      <c r="F109" s="109" t="s">
        <v>156</v>
      </c>
      <c r="G109" s="86">
        <v>2477</v>
      </c>
      <c r="H109" s="109">
        <v>1125</v>
      </c>
      <c r="I109" s="107">
        <v>3671</v>
      </c>
      <c r="K109" s="1056">
        <v>1929</v>
      </c>
    </row>
    <row r="110" spans="2:11" ht="20.100000000000001" customHeight="1">
      <c r="B110" s="800" t="s">
        <v>778</v>
      </c>
      <c r="C110" s="425">
        <v>1010</v>
      </c>
      <c r="D110" s="425">
        <v>823</v>
      </c>
      <c r="E110" s="425">
        <v>957</v>
      </c>
      <c r="F110" s="425">
        <v>907</v>
      </c>
      <c r="G110" s="425">
        <v>1543</v>
      </c>
      <c r="H110" s="425">
        <v>2740</v>
      </c>
      <c r="I110" s="804">
        <v>7980</v>
      </c>
      <c r="J110" s="919"/>
      <c r="K110" s="1054">
        <v>6891</v>
      </c>
    </row>
    <row r="111" spans="2:11" ht="20.100000000000001" customHeight="1">
      <c r="B111" s="1055" t="s">
        <v>776</v>
      </c>
      <c r="C111" s="109">
        <v>1005</v>
      </c>
      <c r="D111" s="109">
        <v>823</v>
      </c>
      <c r="E111" s="109">
        <v>957</v>
      </c>
      <c r="F111" s="109">
        <v>907</v>
      </c>
      <c r="G111" s="86">
        <v>7</v>
      </c>
      <c r="H111" s="109">
        <v>1789</v>
      </c>
      <c r="I111" s="107">
        <v>5488</v>
      </c>
      <c r="K111" s="1056">
        <v>5488</v>
      </c>
    </row>
    <row r="112" spans="2:11" ht="20.100000000000001" customHeight="1">
      <c r="B112" s="1055" t="s">
        <v>777</v>
      </c>
      <c r="C112" s="109">
        <v>5</v>
      </c>
      <c r="D112" s="109" t="s">
        <v>156</v>
      </c>
      <c r="E112" s="109" t="s">
        <v>156</v>
      </c>
      <c r="F112" s="109" t="s">
        <v>156</v>
      </c>
      <c r="G112" s="86">
        <v>1536</v>
      </c>
      <c r="H112" s="109">
        <v>951</v>
      </c>
      <c r="I112" s="107">
        <v>2492</v>
      </c>
      <c r="K112" s="1056">
        <v>1403</v>
      </c>
    </row>
    <row r="113" spans="2:11" ht="20.100000000000001" customHeight="1">
      <c r="B113" s="800" t="s">
        <v>779</v>
      </c>
      <c r="C113" s="425">
        <v>1032</v>
      </c>
      <c r="D113" s="425">
        <v>782</v>
      </c>
      <c r="E113" s="425">
        <v>270</v>
      </c>
      <c r="F113" s="425">
        <v>398</v>
      </c>
      <c r="G113" s="425">
        <v>942</v>
      </c>
      <c r="H113" s="425">
        <v>658</v>
      </c>
      <c r="I113" s="804">
        <v>4082</v>
      </c>
      <c r="J113" s="919"/>
      <c r="K113" s="1054">
        <v>3429</v>
      </c>
    </row>
    <row r="114" spans="2:11" ht="20.100000000000001" customHeight="1">
      <c r="B114" s="1057" t="s">
        <v>776</v>
      </c>
      <c r="C114" s="164">
        <v>968</v>
      </c>
      <c r="D114" s="164">
        <v>782</v>
      </c>
      <c r="E114" s="164">
        <v>270</v>
      </c>
      <c r="F114" s="164">
        <v>398</v>
      </c>
      <c r="G114" s="142">
        <v>1</v>
      </c>
      <c r="H114" s="164">
        <v>484</v>
      </c>
      <c r="I114" s="195">
        <v>2903</v>
      </c>
      <c r="K114" s="1044">
        <v>2903</v>
      </c>
    </row>
    <row r="115" spans="2:11" ht="20.100000000000001" customHeight="1">
      <c r="B115" s="1058" t="s">
        <v>777</v>
      </c>
      <c r="C115" s="225">
        <v>64</v>
      </c>
      <c r="D115" s="225" t="s">
        <v>156</v>
      </c>
      <c r="E115" s="225" t="s">
        <v>156</v>
      </c>
      <c r="F115" s="225" t="s">
        <v>156</v>
      </c>
      <c r="G115" s="709">
        <v>941</v>
      </c>
      <c r="H115" s="225">
        <v>174</v>
      </c>
      <c r="I115" s="410">
        <v>1179</v>
      </c>
      <c r="K115" s="1045">
        <v>526</v>
      </c>
    </row>
    <row r="116" spans="2:11" ht="20.100000000000001" customHeight="1">
      <c r="B116" s="1349" t="s">
        <v>782</v>
      </c>
      <c r="C116" s="1350"/>
      <c r="D116" s="1350"/>
      <c r="E116" s="1350"/>
      <c r="F116" s="1350"/>
      <c r="G116" s="1350"/>
      <c r="H116" s="1350"/>
      <c r="I116" s="1351"/>
      <c r="J116" s="1067"/>
      <c r="K116" s="1061"/>
    </row>
    <row r="117" spans="2:11" ht="20.100000000000001" customHeight="1">
      <c r="B117" s="1349" t="s">
        <v>775</v>
      </c>
      <c r="C117" s="1350">
        <v>1858.990355124163</v>
      </c>
      <c r="D117" s="1350">
        <v>2058.163007935043</v>
      </c>
      <c r="E117" s="1350">
        <v>1160.8183521480446</v>
      </c>
      <c r="F117" s="1350">
        <v>1773</v>
      </c>
      <c r="G117" s="1037"/>
      <c r="H117" s="1350">
        <v>3338.6799308611799</v>
      </c>
      <c r="I117" s="1351">
        <v>10189.538500394407</v>
      </c>
      <c r="J117" s="1067"/>
      <c r="K117" s="1061">
        <v>10189.538500394407</v>
      </c>
    </row>
    <row r="118" spans="2:11" ht="20.100000000000001" customHeight="1">
      <c r="B118" s="1055" t="s">
        <v>776</v>
      </c>
      <c r="C118" s="109">
        <v>1786.2738886112534</v>
      </c>
      <c r="D118" s="109">
        <v>2058.163007935043</v>
      </c>
      <c r="E118" s="109">
        <v>1160.8183521480446</v>
      </c>
      <c r="F118" s="109">
        <v>1239</v>
      </c>
      <c r="G118" s="86"/>
      <c r="H118" s="109">
        <v>2238</v>
      </c>
      <c r="I118" s="107">
        <v>8482</v>
      </c>
      <c r="J118" s="1067"/>
      <c r="K118" s="1056">
        <v>8482</v>
      </c>
    </row>
    <row r="119" spans="2:11" ht="20.100000000000001" customHeight="1">
      <c r="B119" s="1055" t="s">
        <v>777</v>
      </c>
      <c r="C119" s="109">
        <v>72.716466512909676</v>
      </c>
      <c r="D119" s="109" t="s">
        <v>156</v>
      </c>
      <c r="E119" s="109" t="s">
        <v>156</v>
      </c>
      <c r="F119" s="109">
        <v>534</v>
      </c>
      <c r="G119" s="86"/>
      <c r="H119" s="109">
        <v>1101</v>
      </c>
      <c r="I119" s="107">
        <v>1708.1688725842148</v>
      </c>
      <c r="J119" s="1067"/>
      <c r="K119" s="1056">
        <v>1708.1688725842148</v>
      </c>
    </row>
    <row r="120" spans="2:11" ht="20.100000000000001" customHeight="1">
      <c r="B120" s="1349" t="s">
        <v>778</v>
      </c>
      <c r="C120" s="1350">
        <v>919</v>
      </c>
      <c r="D120" s="1350">
        <v>1242.6716971570925</v>
      </c>
      <c r="E120" s="1350">
        <v>920.22616502754204</v>
      </c>
      <c r="F120" s="1350">
        <v>1173</v>
      </c>
      <c r="G120" s="1037"/>
      <c r="H120" s="1350">
        <v>2735</v>
      </c>
      <c r="I120" s="1351">
        <v>6989.5418676995287</v>
      </c>
      <c r="J120" s="1067"/>
      <c r="K120" s="1061">
        <v>6989.5418676995287</v>
      </c>
    </row>
    <row r="121" spans="2:11" ht="20.100000000000001" customHeight="1">
      <c r="B121" s="1057" t="s">
        <v>776</v>
      </c>
      <c r="C121" s="164">
        <v>914</v>
      </c>
      <c r="D121" s="164">
        <v>1242.6716971570925</v>
      </c>
      <c r="E121" s="164">
        <v>920.22616502754204</v>
      </c>
      <c r="F121" s="164">
        <v>842.18229093751154</v>
      </c>
      <c r="G121" s="142"/>
      <c r="H121" s="164">
        <v>1785</v>
      </c>
      <c r="I121" s="195">
        <v>5703.5049490585352</v>
      </c>
      <c r="J121" s="1067"/>
      <c r="K121" s="1044">
        <v>5703.5049490585352</v>
      </c>
    </row>
    <row r="122" spans="2:11" ht="20.100000000000001" customHeight="1">
      <c r="B122" s="1063" t="s">
        <v>777</v>
      </c>
      <c r="C122" s="387">
        <v>5.311228485997316</v>
      </c>
      <c r="D122" s="387" t="s">
        <v>156</v>
      </c>
      <c r="E122" s="387" t="s">
        <v>156</v>
      </c>
      <c r="F122" s="387">
        <v>331</v>
      </c>
      <c r="G122" s="386"/>
      <c r="H122" s="387">
        <v>949.94511801519161</v>
      </c>
      <c r="I122" s="419">
        <v>1286.0369186409946</v>
      </c>
      <c r="J122" s="1067"/>
      <c r="K122" s="1064">
        <v>1286.0369186409946</v>
      </c>
    </row>
    <row r="123" spans="2:11" ht="20.100000000000001" customHeight="1">
      <c r="B123" s="1349" t="s">
        <v>779</v>
      </c>
      <c r="C123" s="1350">
        <v>940</v>
      </c>
      <c r="D123" s="1350">
        <v>815.4913107779505</v>
      </c>
      <c r="E123" s="1350">
        <v>240.59218712050256</v>
      </c>
      <c r="F123" s="1350">
        <v>600</v>
      </c>
      <c r="G123" s="1037"/>
      <c r="H123" s="1350">
        <v>604</v>
      </c>
      <c r="I123" s="1351">
        <v>3199.9966326948784</v>
      </c>
      <c r="J123" s="1067"/>
      <c r="K123" s="1061">
        <v>3199.9966326948784</v>
      </c>
    </row>
    <row r="124" spans="2:11" ht="20.100000000000001" customHeight="1">
      <c r="B124" s="1057" t="s">
        <v>776</v>
      </c>
      <c r="C124" s="164">
        <v>871.82690450288521</v>
      </c>
      <c r="D124" s="164">
        <v>815.4913107779505</v>
      </c>
      <c r="E124" s="164">
        <v>240.59218712050256</v>
      </c>
      <c r="F124" s="164">
        <v>396.54707940976851</v>
      </c>
      <c r="G124" s="142"/>
      <c r="H124" s="164">
        <v>453.4071969405511</v>
      </c>
      <c r="I124" s="195">
        <v>2777.8646787516582</v>
      </c>
      <c r="J124" s="1067"/>
      <c r="K124" s="1044">
        <v>2777.8646787516582</v>
      </c>
    </row>
    <row r="125" spans="2:11" ht="20.100000000000001" customHeight="1">
      <c r="B125" s="1063" t="s">
        <v>777</v>
      </c>
      <c r="C125" s="387">
        <v>68</v>
      </c>
      <c r="D125" s="387" t="s">
        <v>156</v>
      </c>
      <c r="E125" s="387" t="s">
        <v>156</v>
      </c>
      <c r="F125" s="387">
        <v>203</v>
      </c>
      <c r="G125" s="386"/>
      <c r="H125" s="387">
        <v>151.34980407741733</v>
      </c>
      <c r="I125" s="419">
        <v>422.13195394322003</v>
      </c>
      <c r="J125" s="1067"/>
      <c r="K125" s="1064">
        <v>422.13195394322003</v>
      </c>
    </row>
    <row r="126" spans="2:11" ht="20.100000000000001" customHeight="1">
      <c r="B126" s="430" t="s">
        <v>783</v>
      </c>
      <c r="C126" s="431"/>
      <c r="D126" s="431"/>
      <c r="E126" s="431"/>
      <c r="F126" s="431"/>
      <c r="G126" s="431"/>
      <c r="H126" s="431"/>
      <c r="I126" s="393"/>
      <c r="K126" s="1061"/>
    </row>
    <row r="127" spans="2:11" ht="20.100000000000001" customHeight="1">
      <c r="B127" s="430" t="s">
        <v>775</v>
      </c>
      <c r="C127" s="431">
        <v>1855</v>
      </c>
      <c r="D127" s="431">
        <v>1453</v>
      </c>
      <c r="E127" s="431">
        <v>1128</v>
      </c>
      <c r="F127" s="431">
        <v>1624</v>
      </c>
      <c r="G127" s="1038"/>
      <c r="H127" s="431">
        <v>4504</v>
      </c>
      <c r="I127" s="393">
        <v>10564</v>
      </c>
      <c r="K127" s="1062">
        <v>10564</v>
      </c>
    </row>
    <row r="128" spans="2:11" ht="20.100000000000001" customHeight="1">
      <c r="B128" s="1055" t="s">
        <v>776</v>
      </c>
      <c r="C128" s="109">
        <v>1783</v>
      </c>
      <c r="D128" s="109">
        <v>1453</v>
      </c>
      <c r="E128" s="109">
        <v>1128</v>
      </c>
      <c r="F128" s="109">
        <v>1130</v>
      </c>
      <c r="G128" s="86"/>
      <c r="H128" s="109">
        <v>2488</v>
      </c>
      <c r="I128" s="107">
        <v>7982</v>
      </c>
      <c r="K128" s="1056">
        <v>7982</v>
      </c>
    </row>
    <row r="129" spans="2:11" ht="20.100000000000001" customHeight="1">
      <c r="B129" s="1055" t="s">
        <v>777</v>
      </c>
      <c r="C129" s="109">
        <v>72</v>
      </c>
      <c r="D129" s="109">
        <v>0</v>
      </c>
      <c r="E129" s="109">
        <v>0</v>
      </c>
      <c r="F129" s="109">
        <v>494</v>
      </c>
      <c r="G129" s="86"/>
      <c r="H129" s="109">
        <v>2016</v>
      </c>
      <c r="I129" s="107">
        <v>2582</v>
      </c>
      <c r="K129" s="1056">
        <v>2582</v>
      </c>
    </row>
    <row r="130" spans="2:11" ht="20.100000000000001" customHeight="1">
      <c r="B130" s="430" t="s">
        <v>778</v>
      </c>
      <c r="C130" s="431">
        <v>871</v>
      </c>
      <c r="D130" s="431">
        <v>919</v>
      </c>
      <c r="E130" s="431">
        <v>912</v>
      </c>
      <c r="F130" s="431">
        <v>1185</v>
      </c>
      <c r="G130" s="1038"/>
      <c r="H130" s="431">
        <v>2948</v>
      </c>
      <c r="I130" s="393">
        <v>6835</v>
      </c>
      <c r="K130" s="1062">
        <v>6835</v>
      </c>
    </row>
    <row r="131" spans="2:11" ht="20.100000000000001" customHeight="1">
      <c r="B131" s="1057" t="s">
        <v>776</v>
      </c>
      <c r="C131" s="164">
        <v>865</v>
      </c>
      <c r="D131" s="164">
        <v>919</v>
      </c>
      <c r="E131" s="164">
        <v>912</v>
      </c>
      <c r="F131" s="164">
        <v>882</v>
      </c>
      <c r="G131" s="142"/>
      <c r="H131" s="164">
        <v>1972</v>
      </c>
      <c r="I131" s="195">
        <v>5550</v>
      </c>
      <c r="K131" s="1044">
        <v>5550</v>
      </c>
    </row>
    <row r="132" spans="2:11" ht="20.100000000000001" customHeight="1">
      <c r="B132" s="1063" t="s">
        <v>777</v>
      </c>
      <c r="C132" s="387">
        <v>6</v>
      </c>
      <c r="D132" s="387">
        <v>0</v>
      </c>
      <c r="E132" s="387">
        <v>0</v>
      </c>
      <c r="F132" s="387">
        <v>303</v>
      </c>
      <c r="G132" s="386"/>
      <c r="H132" s="387">
        <v>976</v>
      </c>
      <c r="I132" s="419">
        <v>1285</v>
      </c>
      <c r="K132" s="1064">
        <v>1285</v>
      </c>
    </row>
    <row r="133" spans="2:11" ht="20.100000000000001" customHeight="1">
      <c r="B133" s="430" t="s">
        <v>779</v>
      </c>
      <c r="C133" s="431">
        <v>984</v>
      </c>
      <c r="D133" s="431">
        <v>534</v>
      </c>
      <c r="E133" s="431">
        <v>216</v>
      </c>
      <c r="F133" s="431">
        <v>439</v>
      </c>
      <c r="G133" s="1038"/>
      <c r="H133" s="431">
        <v>1556</v>
      </c>
      <c r="I133" s="393">
        <v>3729</v>
      </c>
      <c r="K133" s="1062">
        <v>3729</v>
      </c>
    </row>
    <row r="134" spans="2:11" ht="20.100000000000001" customHeight="1">
      <c r="B134" s="1057" t="s">
        <v>776</v>
      </c>
      <c r="C134" s="164">
        <v>918</v>
      </c>
      <c r="D134" s="164">
        <v>534</v>
      </c>
      <c r="E134" s="164">
        <v>216</v>
      </c>
      <c r="F134" s="164">
        <v>248</v>
      </c>
      <c r="G134" s="142"/>
      <c r="H134" s="164">
        <v>516</v>
      </c>
      <c r="I134" s="195">
        <v>2432</v>
      </c>
      <c r="K134" s="1044">
        <v>2432</v>
      </c>
    </row>
    <row r="135" spans="2:11" ht="20.100000000000001" customHeight="1">
      <c r="B135" s="1063" t="s">
        <v>777</v>
      </c>
      <c r="C135" s="387">
        <v>66</v>
      </c>
      <c r="D135" s="387">
        <v>0</v>
      </c>
      <c r="E135" s="387">
        <v>0</v>
      </c>
      <c r="F135" s="387">
        <v>191</v>
      </c>
      <c r="G135" s="386"/>
      <c r="H135" s="387">
        <v>1040</v>
      </c>
      <c r="I135" s="419">
        <v>1297</v>
      </c>
      <c r="K135" s="1064">
        <v>1297</v>
      </c>
    </row>
    <row r="136" spans="2:11" ht="20.100000000000001" customHeight="1">
      <c r="B136" s="1346" t="s">
        <v>766</v>
      </c>
      <c r="C136" s="1065"/>
      <c r="D136" s="1065"/>
      <c r="E136" s="1065"/>
      <c r="F136" s="1065"/>
      <c r="G136" s="1065"/>
      <c r="H136" s="1065"/>
      <c r="I136" s="1065"/>
      <c r="J136" s="1065"/>
      <c r="K136" s="1065"/>
    </row>
    <row r="137" spans="2:11" ht="13.05" customHeight="1">
      <c r="B137" s="1474" t="s">
        <v>772</v>
      </c>
      <c r="C137" s="1474"/>
      <c r="D137" s="1474"/>
      <c r="E137" s="1474"/>
      <c r="F137" s="1474"/>
      <c r="G137" s="1474"/>
      <c r="H137" s="1474"/>
      <c r="I137" s="1474"/>
      <c r="J137" s="1474"/>
      <c r="K137" s="1474"/>
    </row>
  </sheetData>
  <sheetProtection algorithmName="SHA-512" hashValue="r2U34GGfTJAU7LZKSXynsFsALEfrVRjPCQ/QQ0X1oKyZWZr13zUm3KlXw9bW1y+PNjYllXaydQ2Buo9GNIqqMQ==" saltValue="PEdXDXvwp3b+oS4PMc3QoA==" spinCount="100000" sheet="1" objects="1" scenarios="1"/>
  <mergeCells count="7">
    <mergeCell ref="B137:K137"/>
    <mergeCell ref="C5:I5"/>
    <mergeCell ref="B38:C38"/>
    <mergeCell ref="C46:K46"/>
    <mergeCell ref="B80:K80"/>
    <mergeCell ref="C82:K82"/>
    <mergeCell ref="B105:K105"/>
  </mergeCells>
  <hyperlinks>
    <hyperlink ref="A2" location="Summary!A1" display=" " xr:uid="{26C2CD38-F120-42ED-AF64-EF7D9A3D6850}"/>
  </hyperlinks>
  <pageMargins left="0.74803149606299213" right="0.74803149606299213" top="0.98425196850393704" bottom="0.98425196850393704" header="0.51181102362204722" footer="0.51181102362204722"/>
  <pageSetup paperSize="9" scale="46" fitToHeight="3" orientation="portrait" horizontalDpi="4294967292" verticalDpi="4294967292" r:id="rId1"/>
  <headerFooter>
    <oddFooter>&amp;L&amp;1#&amp;"Calibri"&amp;10&amp;K000000TOTAL Classification: Restricted Distribution TOTAL - All rights reserved</oddFooter>
  </headerFooter>
  <rowBreaks count="1" manualBreakCount="1">
    <brk id="79"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F315E-A724-46FA-80BB-E9F5A90BB502}">
  <sheetPr>
    <tabColor theme="8" tint="0.59999389629810485"/>
  </sheetPr>
  <dimension ref="A1:N142"/>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47.296875" style="859" customWidth="1"/>
    <col min="3" max="9" width="12.296875" style="859" customWidth="1"/>
    <col min="10" max="10" width="0.796875" style="981" customWidth="1"/>
    <col min="11" max="11" width="12.296875" style="859" customWidth="1"/>
    <col min="12" max="12" width="1.09765625" style="859" customWidth="1"/>
    <col min="13" max="16384" width="11.09765625" style="859"/>
  </cols>
  <sheetData>
    <row r="1" spans="1:13" ht="11.55" customHeight="1">
      <c r="A1" s="858"/>
      <c r="B1" s="858"/>
      <c r="C1" s="858"/>
      <c r="D1" s="858"/>
      <c r="E1" s="858"/>
      <c r="F1" s="1291"/>
      <c r="J1" s="859"/>
    </row>
    <row r="2" spans="1:13" ht="20.100000000000001" customHeight="1">
      <c r="A2" s="860" t="s">
        <v>91</v>
      </c>
      <c r="B2" s="1454" t="s">
        <v>784</v>
      </c>
      <c r="C2" s="1454"/>
      <c r="D2" s="1454"/>
      <c r="E2" s="1454"/>
      <c r="F2" s="1454"/>
      <c r="G2" s="1454"/>
      <c r="H2" s="1454"/>
      <c r="I2" s="1454"/>
      <c r="J2" s="1454"/>
      <c r="K2" s="1454"/>
    </row>
    <row r="3" spans="1:13" ht="20.100000000000001" customHeight="1">
      <c r="B3" s="829"/>
    </row>
    <row r="4" spans="1:13" ht="20.100000000000001" customHeight="1">
      <c r="B4" s="199"/>
      <c r="C4" s="199"/>
      <c r="D4" s="199"/>
      <c r="E4" s="199"/>
      <c r="F4" s="199"/>
      <c r="G4" s="199"/>
      <c r="H4" s="199"/>
      <c r="I4" s="983"/>
      <c r="J4" s="1066"/>
    </row>
    <row r="5" spans="1:13" ht="20.100000000000001" customHeight="1">
      <c r="B5" s="1478" t="s">
        <v>785</v>
      </c>
      <c r="C5" s="1478"/>
      <c r="D5" s="1478"/>
      <c r="E5" s="1478"/>
      <c r="F5" s="1478"/>
      <c r="G5" s="1478"/>
      <c r="H5" s="1478"/>
      <c r="I5" s="1067"/>
      <c r="J5" s="1068"/>
      <c r="K5" s="1067"/>
    </row>
    <row r="6" spans="1:13" ht="20.100000000000001" customHeight="1">
      <c r="B6" s="831"/>
      <c r="C6" s="1475" t="s">
        <v>786</v>
      </c>
      <c r="D6" s="1475"/>
      <c r="E6" s="1475"/>
      <c r="F6" s="1475"/>
      <c r="G6" s="1475"/>
      <c r="H6" s="1475"/>
      <c r="I6" s="1475"/>
      <c r="J6" s="1475"/>
      <c r="K6" s="1475"/>
    </row>
    <row r="7" spans="1:13" ht="20.100000000000001" customHeight="1">
      <c r="B7" s="196" t="s">
        <v>787</v>
      </c>
      <c r="C7" s="420" t="s">
        <v>788</v>
      </c>
      <c r="D7" s="420"/>
      <c r="E7" s="420"/>
      <c r="F7" s="420"/>
      <c r="G7" s="420"/>
      <c r="H7" s="420"/>
      <c r="I7" s="420"/>
      <c r="J7" s="1069"/>
      <c r="K7" s="420" t="s">
        <v>789</v>
      </c>
    </row>
    <row r="8" spans="1:13" ht="42.75" customHeight="1">
      <c r="B8" s="406" t="s">
        <v>775</v>
      </c>
      <c r="C8" s="407" t="s">
        <v>746</v>
      </c>
      <c r="D8" s="408" t="s">
        <v>655</v>
      </c>
      <c r="E8" s="407" t="s">
        <v>664</v>
      </c>
      <c r="F8" s="727" t="s">
        <v>747</v>
      </c>
      <c r="G8" s="408" t="s">
        <v>678</v>
      </c>
      <c r="H8" s="407" t="s">
        <v>748</v>
      </c>
      <c r="I8" s="805" t="s">
        <v>221</v>
      </c>
      <c r="J8" s="200"/>
      <c r="K8" s="407" t="s">
        <v>655</v>
      </c>
    </row>
    <row r="9" spans="1:13" ht="20.100000000000001" customHeight="1">
      <c r="B9" s="1352" t="s">
        <v>749</v>
      </c>
      <c r="C9" s="1331">
        <v>1129</v>
      </c>
      <c r="D9" s="1331">
        <v>280</v>
      </c>
      <c r="E9" s="1331">
        <v>580</v>
      </c>
      <c r="F9" s="1331">
        <v>654</v>
      </c>
      <c r="G9" s="1331">
        <v>8</v>
      </c>
      <c r="H9" s="1331">
        <v>1687</v>
      </c>
      <c r="I9" s="1330">
        <v>4338</v>
      </c>
      <c r="J9" s="1331"/>
      <c r="K9" s="1331">
        <v>843</v>
      </c>
    </row>
    <row r="10" spans="1:13" ht="20.100000000000001" customHeight="1">
      <c r="B10" s="20" t="s">
        <v>750</v>
      </c>
      <c r="C10" s="164">
        <v>97</v>
      </c>
      <c r="D10" s="164">
        <v>51</v>
      </c>
      <c r="E10" s="164">
        <v>14</v>
      </c>
      <c r="F10" s="164">
        <v>40</v>
      </c>
      <c r="G10" s="164">
        <v>2</v>
      </c>
      <c r="H10" s="164">
        <v>206</v>
      </c>
      <c r="I10" s="195">
        <v>410</v>
      </c>
      <c r="J10" s="87"/>
      <c r="K10" s="201">
        <v>-1</v>
      </c>
    </row>
    <row r="11" spans="1:13" ht="20.100000000000001" customHeight="1">
      <c r="B11" s="20" t="s">
        <v>751</v>
      </c>
      <c r="C11" s="164">
        <v>1</v>
      </c>
      <c r="D11" s="164">
        <v>62</v>
      </c>
      <c r="E11" s="164">
        <v>9</v>
      </c>
      <c r="F11" s="164" t="s">
        <v>156</v>
      </c>
      <c r="G11" s="164" t="s">
        <v>156</v>
      </c>
      <c r="H11" s="164">
        <v>1</v>
      </c>
      <c r="I11" s="195">
        <v>73</v>
      </c>
      <c r="J11" s="87"/>
      <c r="K11" s="201" t="s">
        <v>156</v>
      </c>
    </row>
    <row r="12" spans="1:13" ht="20.100000000000001" customHeight="1">
      <c r="B12" s="20" t="s">
        <v>752</v>
      </c>
      <c r="C12" s="164">
        <v>7</v>
      </c>
      <c r="D12" s="164" t="s">
        <v>156</v>
      </c>
      <c r="E12" s="164" t="s">
        <v>156</v>
      </c>
      <c r="F12" s="164">
        <v>20</v>
      </c>
      <c r="G12" s="164" t="s">
        <v>156</v>
      </c>
      <c r="H12" s="164">
        <v>16</v>
      </c>
      <c r="I12" s="195">
        <v>43</v>
      </c>
      <c r="J12" s="87"/>
      <c r="K12" s="201" t="s">
        <v>156</v>
      </c>
    </row>
    <row r="13" spans="1:13" ht="20.100000000000001" customHeight="1">
      <c r="B13" s="20" t="s">
        <v>753</v>
      </c>
      <c r="C13" s="164" t="s">
        <v>156</v>
      </c>
      <c r="D13" s="164" t="s">
        <v>156</v>
      </c>
      <c r="E13" s="164" t="s">
        <v>156</v>
      </c>
      <c r="F13" s="164">
        <v>-2</v>
      </c>
      <c r="G13" s="164" t="s">
        <v>156</v>
      </c>
      <c r="H13" s="164" t="s">
        <v>156</v>
      </c>
      <c r="I13" s="195">
        <v>-2</v>
      </c>
      <c r="J13" s="87"/>
      <c r="K13" s="201" t="s">
        <v>156</v>
      </c>
    </row>
    <row r="14" spans="1:13" ht="20.100000000000001" customHeight="1">
      <c r="B14" s="250" t="s">
        <v>754</v>
      </c>
      <c r="C14" s="225">
        <v>-202</v>
      </c>
      <c r="D14" s="225">
        <v>-23</v>
      </c>
      <c r="E14" s="225">
        <v>-38</v>
      </c>
      <c r="F14" s="225">
        <v>-79</v>
      </c>
      <c r="G14" s="225">
        <v>-2</v>
      </c>
      <c r="H14" s="225">
        <v>-152</v>
      </c>
      <c r="I14" s="410">
        <v>-496</v>
      </c>
      <c r="J14" s="87"/>
      <c r="K14" s="421">
        <v>-36</v>
      </c>
    </row>
    <row r="15" spans="1:13" ht="20.100000000000001" customHeight="1">
      <c r="B15" s="1352" t="s">
        <v>755</v>
      </c>
      <c r="C15" s="1331">
        <v>1032</v>
      </c>
      <c r="D15" s="1331">
        <v>370</v>
      </c>
      <c r="E15" s="1331">
        <v>565</v>
      </c>
      <c r="F15" s="1331">
        <v>633</v>
      </c>
      <c r="G15" s="1331">
        <v>8</v>
      </c>
      <c r="H15" s="1331">
        <v>1758</v>
      </c>
      <c r="I15" s="1330">
        <v>4366</v>
      </c>
      <c r="J15" s="1331"/>
      <c r="K15" s="1331">
        <v>806</v>
      </c>
    </row>
    <row r="16" spans="1:13" ht="20.100000000000001" customHeight="1">
      <c r="B16" s="20" t="s">
        <v>750</v>
      </c>
      <c r="C16" s="164">
        <v>50</v>
      </c>
      <c r="D16" s="164">
        <v>169</v>
      </c>
      <c r="E16" s="164">
        <v>56</v>
      </c>
      <c r="F16" s="164">
        <v>34</v>
      </c>
      <c r="G16" s="164">
        <v>4</v>
      </c>
      <c r="H16" s="164">
        <v>164</v>
      </c>
      <c r="I16" s="195">
        <v>477</v>
      </c>
      <c r="J16" s="87"/>
      <c r="K16" s="1353" t="s">
        <v>790</v>
      </c>
      <c r="M16" s="929"/>
    </row>
    <row r="17" spans="2:13" ht="20.100000000000001" customHeight="1">
      <c r="B17" s="20" t="s">
        <v>751</v>
      </c>
      <c r="C17" s="164">
        <v>1</v>
      </c>
      <c r="D17" s="164">
        <v>4</v>
      </c>
      <c r="E17" s="164" t="s">
        <v>661</v>
      </c>
      <c r="F17" s="164" t="s">
        <v>156</v>
      </c>
      <c r="G17" s="164" t="s">
        <v>156</v>
      </c>
      <c r="H17" s="164">
        <v>1</v>
      </c>
      <c r="I17" s="195">
        <v>6</v>
      </c>
      <c r="J17" s="87"/>
      <c r="K17" s="201" t="s">
        <v>156</v>
      </c>
    </row>
    <row r="18" spans="2:13" ht="20.100000000000001" customHeight="1">
      <c r="B18" s="20" t="s">
        <v>752</v>
      </c>
      <c r="C18" s="164" t="s">
        <v>156</v>
      </c>
      <c r="D18" s="164" t="s">
        <v>156</v>
      </c>
      <c r="E18" s="164" t="s">
        <v>156</v>
      </c>
      <c r="F18" s="164" t="s">
        <v>156</v>
      </c>
      <c r="G18" s="164" t="s">
        <v>156</v>
      </c>
      <c r="H18" s="164">
        <v>169</v>
      </c>
      <c r="I18" s="195">
        <v>169</v>
      </c>
      <c r="J18" s="87"/>
      <c r="K18" s="201" t="s">
        <v>156</v>
      </c>
    </row>
    <row r="19" spans="2:13" ht="20.100000000000001" customHeight="1">
      <c r="B19" s="20" t="s">
        <v>753</v>
      </c>
      <c r="C19" s="164" t="s">
        <v>156</v>
      </c>
      <c r="D19" s="164" t="s">
        <v>156</v>
      </c>
      <c r="E19" s="164">
        <v>-8</v>
      </c>
      <c r="F19" s="164">
        <v>-10</v>
      </c>
      <c r="G19" s="164" t="s">
        <v>156</v>
      </c>
      <c r="H19" s="164">
        <v>-3</v>
      </c>
      <c r="I19" s="195">
        <v>-21</v>
      </c>
      <c r="J19" s="87"/>
      <c r="K19" s="201" t="s">
        <v>156</v>
      </c>
    </row>
    <row r="20" spans="2:13" ht="20.100000000000001" customHeight="1">
      <c r="B20" s="250" t="s">
        <v>754</v>
      </c>
      <c r="C20" s="225">
        <v>-177</v>
      </c>
      <c r="D20" s="225">
        <v>-28</v>
      </c>
      <c r="E20" s="225">
        <v>-38</v>
      </c>
      <c r="F20" s="225">
        <v>-88</v>
      </c>
      <c r="G20" s="225">
        <v>-2</v>
      </c>
      <c r="H20" s="225">
        <v>-128</v>
      </c>
      <c r="I20" s="410">
        <v>-461</v>
      </c>
      <c r="J20" s="87"/>
      <c r="K20" s="421">
        <v>-30</v>
      </c>
    </row>
    <row r="21" spans="2:13" ht="20.100000000000001" customHeight="1">
      <c r="B21" s="1352" t="s">
        <v>756</v>
      </c>
      <c r="C21" s="1331">
        <v>906</v>
      </c>
      <c r="D21" s="1331">
        <v>515</v>
      </c>
      <c r="E21" s="1331">
        <v>575</v>
      </c>
      <c r="F21" s="1331">
        <v>569</v>
      </c>
      <c r="G21" s="1331">
        <v>10</v>
      </c>
      <c r="H21" s="1331">
        <v>1961</v>
      </c>
      <c r="I21" s="1330">
        <v>4536</v>
      </c>
      <c r="J21" s="1331"/>
      <c r="K21" s="1331">
        <v>467</v>
      </c>
    </row>
    <row r="22" spans="2:13" ht="20.100000000000001" customHeight="1">
      <c r="B22" s="20" t="s">
        <v>750</v>
      </c>
      <c r="C22" s="164">
        <v>89</v>
      </c>
      <c r="D22" s="164">
        <v>45</v>
      </c>
      <c r="E22" s="164">
        <v>22</v>
      </c>
      <c r="F22" s="164">
        <v>104</v>
      </c>
      <c r="G22" s="164">
        <v>-2</v>
      </c>
      <c r="H22" s="164">
        <v>39</v>
      </c>
      <c r="I22" s="195">
        <v>297</v>
      </c>
      <c r="J22" s="87"/>
      <c r="K22" s="201">
        <v>-17</v>
      </c>
    </row>
    <row r="23" spans="2:13" ht="20.100000000000001" customHeight="1">
      <c r="B23" s="20" t="s">
        <v>751</v>
      </c>
      <c r="C23" s="164">
        <v>272</v>
      </c>
      <c r="D23" s="164">
        <v>5</v>
      </c>
      <c r="E23" s="164" t="s">
        <v>661</v>
      </c>
      <c r="F23" s="164">
        <v>6</v>
      </c>
      <c r="G23" s="164" t="s">
        <v>661</v>
      </c>
      <c r="H23" s="164">
        <v>8</v>
      </c>
      <c r="I23" s="195">
        <v>291</v>
      </c>
      <c r="J23" s="87"/>
      <c r="K23" s="201" t="s">
        <v>156</v>
      </c>
    </row>
    <row r="24" spans="2:13" ht="20.100000000000001" customHeight="1">
      <c r="B24" s="20" t="s">
        <v>752</v>
      </c>
      <c r="C24" s="164" t="s">
        <v>156</v>
      </c>
      <c r="D24" s="164">
        <v>12</v>
      </c>
      <c r="E24" s="164" t="s">
        <v>156</v>
      </c>
      <c r="F24" s="164" t="s">
        <v>156</v>
      </c>
      <c r="G24" s="164" t="s">
        <v>156</v>
      </c>
      <c r="H24" s="164">
        <v>11</v>
      </c>
      <c r="I24" s="195">
        <v>23</v>
      </c>
      <c r="J24" s="87"/>
      <c r="K24" s="201" t="s">
        <v>156</v>
      </c>
    </row>
    <row r="25" spans="2:13" ht="20.100000000000001" customHeight="1">
      <c r="B25" s="20" t="s">
        <v>753</v>
      </c>
      <c r="C25" s="164">
        <v>-14</v>
      </c>
      <c r="D25" s="164" t="s">
        <v>156</v>
      </c>
      <c r="E25" s="164" t="s">
        <v>156</v>
      </c>
      <c r="F25" s="164" t="s">
        <v>156</v>
      </c>
      <c r="G25" s="164" t="s">
        <v>156</v>
      </c>
      <c r="H25" s="164" t="s">
        <v>156</v>
      </c>
      <c r="I25" s="195">
        <v>-14</v>
      </c>
      <c r="J25" s="87"/>
      <c r="K25" s="201" t="s">
        <v>156</v>
      </c>
    </row>
    <row r="26" spans="2:13" ht="20.100000000000001" customHeight="1">
      <c r="B26" s="250" t="s">
        <v>754</v>
      </c>
      <c r="C26" s="225">
        <v>-144</v>
      </c>
      <c r="D26" s="225">
        <v>-31</v>
      </c>
      <c r="E26" s="225">
        <v>-40</v>
      </c>
      <c r="F26" s="225">
        <v>-82</v>
      </c>
      <c r="G26" s="225">
        <v>-1</v>
      </c>
      <c r="H26" s="225">
        <v>-141</v>
      </c>
      <c r="I26" s="410">
        <v>-439</v>
      </c>
      <c r="J26" s="87"/>
      <c r="K26" s="421">
        <v>-33</v>
      </c>
    </row>
    <row r="27" spans="2:13" ht="20.100000000000001" customHeight="1">
      <c r="B27" s="1352" t="s">
        <v>757</v>
      </c>
      <c r="C27" s="1331">
        <v>1109</v>
      </c>
      <c r="D27" s="1331">
        <v>546</v>
      </c>
      <c r="E27" s="1331">
        <v>557</v>
      </c>
      <c r="F27" s="1331">
        <v>597</v>
      </c>
      <c r="G27" s="1331">
        <v>7</v>
      </c>
      <c r="H27" s="1331">
        <v>1878</v>
      </c>
      <c r="I27" s="1330">
        <v>4694</v>
      </c>
      <c r="J27" s="1331"/>
      <c r="K27" s="1331">
        <v>417</v>
      </c>
    </row>
    <row r="28" spans="2:13" ht="20.100000000000001" customHeight="1">
      <c r="B28" s="20" t="s">
        <v>750</v>
      </c>
      <c r="C28" s="164">
        <v>-4</v>
      </c>
      <c r="D28" s="164">
        <v>39</v>
      </c>
      <c r="E28" s="164">
        <v>3</v>
      </c>
      <c r="F28" s="164">
        <v>55</v>
      </c>
      <c r="G28" s="164"/>
      <c r="H28" s="164">
        <v>62</v>
      </c>
      <c r="I28" s="195">
        <v>155</v>
      </c>
      <c r="J28" s="87"/>
      <c r="K28" s="201" t="s">
        <v>791</v>
      </c>
      <c r="M28" s="929"/>
    </row>
    <row r="29" spans="2:13" ht="20.100000000000001" customHeight="1">
      <c r="B29" s="20" t="s">
        <v>751</v>
      </c>
      <c r="C29" s="164">
        <v>15</v>
      </c>
      <c r="D29" s="164">
        <v>54</v>
      </c>
      <c r="E29" s="164" t="s">
        <v>156</v>
      </c>
      <c r="F29" s="164">
        <v>2</v>
      </c>
      <c r="G29" s="164"/>
      <c r="H29" s="164">
        <v>1</v>
      </c>
      <c r="I29" s="195">
        <v>72</v>
      </c>
      <c r="J29" s="87"/>
      <c r="K29" s="201" t="s">
        <v>156</v>
      </c>
    </row>
    <row r="30" spans="2:13" ht="20.100000000000001" customHeight="1">
      <c r="B30" s="20" t="s">
        <v>752</v>
      </c>
      <c r="C30" s="164" t="s">
        <v>156</v>
      </c>
      <c r="D30" s="164">
        <v>173</v>
      </c>
      <c r="E30" s="164" t="s">
        <v>156</v>
      </c>
      <c r="F30" s="164" t="s">
        <v>156</v>
      </c>
      <c r="G30" s="164"/>
      <c r="H30" s="164">
        <v>34</v>
      </c>
      <c r="I30" s="195">
        <v>207</v>
      </c>
      <c r="J30" s="87"/>
      <c r="K30" s="201" t="s">
        <v>156</v>
      </c>
    </row>
    <row r="31" spans="2:13" ht="20.100000000000001" customHeight="1">
      <c r="B31" s="20" t="s">
        <v>753</v>
      </c>
      <c r="C31" s="164">
        <v>-8</v>
      </c>
      <c r="D31" s="164" t="s">
        <v>156</v>
      </c>
      <c r="E31" s="164" t="s">
        <v>156</v>
      </c>
      <c r="F31" s="164">
        <v>-7</v>
      </c>
      <c r="G31" s="164"/>
      <c r="H31" s="164">
        <v>-9</v>
      </c>
      <c r="I31" s="195">
        <v>-24</v>
      </c>
      <c r="J31" s="87"/>
      <c r="K31" s="201" t="s">
        <v>156</v>
      </c>
    </row>
    <row r="32" spans="2:13" ht="20.100000000000001" customHeight="1">
      <c r="B32" s="250" t="s">
        <v>754</v>
      </c>
      <c r="C32" s="225">
        <v>-129</v>
      </c>
      <c r="D32" s="225">
        <v>-50</v>
      </c>
      <c r="E32" s="225">
        <v>-33</v>
      </c>
      <c r="F32" s="225">
        <v>-79</v>
      </c>
      <c r="G32" s="225"/>
      <c r="H32" s="225">
        <v>-152</v>
      </c>
      <c r="I32" s="410">
        <v>-443</v>
      </c>
      <c r="J32" s="87"/>
      <c r="K32" s="421">
        <v>-37</v>
      </c>
    </row>
    <row r="33" spans="2:13" ht="20.100000000000001" customHeight="1">
      <c r="B33" s="1354" t="s">
        <v>792</v>
      </c>
      <c r="C33" s="674">
        <v>983</v>
      </c>
      <c r="D33" s="674">
        <v>762</v>
      </c>
      <c r="E33" s="674">
        <v>527</v>
      </c>
      <c r="F33" s="674">
        <v>575</v>
      </c>
      <c r="G33" s="674"/>
      <c r="H33" s="674">
        <v>1814</v>
      </c>
      <c r="I33" s="675">
        <v>4661</v>
      </c>
      <c r="J33" s="674"/>
      <c r="K33" s="674">
        <v>620</v>
      </c>
    </row>
    <row r="34" spans="2:13" ht="20.100000000000001" customHeight="1">
      <c r="B34" s="20" t="s">
        <v>750</v>
      </c>
      <c r="C34" s="164">
        <v>81</v>
      </c>
      <c r="D34" s="164">
        <v>116</v>
      </c>
      <c r="E34" s="164">
        <v>36</v>
      </c>
      <c r="F34" s="164">
        <v>33</v>
      </c>
      <c r="G34" s="164"/>
      <c r="H34" s="164">
        <v>84</v>
      </c>
      <c r="I34" s="195">
        <v>350</v>
      </c>
      <c r="J34" s="87"/>
      <c r="K34" s="201" t="s">
        <v>156</v>
      </c>
      <c r="M34" s="929"/>
    </row>
    <row r="35" spans="2:13" ht="20.100000000000001" customHeight="1">
      <c r="B35" s="20" t="s">
        <v>751</v>
      </c>
      <c r="C35" s="164">
        <v>4</v>
      </c>
      <c r="D35" s="164">
        <v>2</v>
      </c>
      <c r="E35" s="164" t="s">
        <v>156</v>
      </c>
      <c r="F35" s="164" t="s">
        <v>156</v>
      </c>
      <c r="G35" s="164"/>
      <c r="H35" s="164">
        <v>1</v>
      </c>
      <c r="I35" s="195">
        <v>7</v>
      </c>
      <c r="J35" s="87"/>
      <c r="K35" s="201" t="s">
        <v>156</v>
      </c>
    </row>
    <row r="36" spans="2:13" ht="20.100000000000001" customHeight="1">
      <c r="B36" s="20" t="s">
        <v>752</v>
      </c>
      <c r="C36" s="164" t="s">
        <v>156</v>
      </c>
      <c r="D36" s="164" t="s">
        <v>156</v>
      </c>
      <c r="E36" s="164" t="s">
        <v>156</v>
      </c>
      <c r="F36" s="164" t="s">
        <v>156</v>
      </c>
      <c r="G36" s="164"/>
      <c r="H36" s="164">
        <v>334</v>
      </c>
      <c r="I36" s="195">
        <v>334</v>
      </c>
      <c r="J36" s="87"/>
      <c r="K36" s="201" t="s">
        <v>156</v>
      </c>
    </row>
    <row r="37" spans="2:13" ht="20.100000000000001" customHeight="1">
      <c r="B37" s="20" t="s">
        <v>753</v>
      </c>
      <c r="C37" s="164" t="s">
        <v>156</v>
      </c>
      <c r="D37" s="164" t="s">
        <v>156</v>
      </c>
      <c r="E37" s="164">
        <v>-18</v>
      </c>
      <c r="F37" s="164" t="s">
        <v>156</v>
      </c>
      <c r="G37" s="164"/>
      <c r="H37" s="164" t="s">
        <v>156</v>
      </c>
      <c r="I37" s="195">
        <v>-18</v>
      </c>
      <c r="J37" s="87"/>
      <c r="K37" s="201">
        <v>-589</v>
      </c>
    </row>
    <row r="38" spans="2:13" ht="20.100000000000001" customHeight="1">
      <c r="B38" s="250" t="s">
        <v>754</v>
      </c>
      <c r="C38" s="225">
        <v>-125</v>
      </c>
      <c r="D38" s="225">
        <v>-61</v>
      </c>
      <c r="E38" s="225">
        <v>-39</v>
      </c>
      <c r="F38" s="225">
        <v>-83</v>
      </c>
      <c r="G38" s="225"/>
      <c r="H38" s="225">
        <v>-172</v>
      </c>
      <c r="I38" s="410">
        <v>-480</v>
      </c>
      <c r="J38" s="87"/>
      <c r="K38" s="421">
        <v>-31</v>
      </c>
    </row>
    <row r="39" spans="2:13" ht="20.100000000000001" customHeight="1">
      <c r="B39" s="1355" t="s">
        <v>793</v>
      </c>
      <c r="C39" s="413">
        <v>943</v>
      </c>
      <c r="D39" s="413">
        <v>819</v>
      </c>
      <c r="E39" s="413">
        <v>506</v>
      </c>
      <c r="F39" s="413">
        <v>525</v>
      </c>
      <c r="G39" s="413"/>
      <c r="H39" s="413">
        <v>2061</v>
      </c>
      <c r="I39" s="414">
        <v>4854</v>
      </c>
      <c r="J39" s="413"/>
      <c r="K39" s="413" t="s">
        <v>156</v>
      </c>
    </row>
    <row r="40" spans="2:13" ht="20.100000000000001" customHeight="1">
      <c r="B40" s="1479" t="s">
        <v>760</v>
      </c>
      <c r="C40" s="1479"/>
      <c r="D40" s="455"/>
      <c r="E40" s="455"/>
      <c r="F40" s="455"/>
      <c r="G40" s="455"/>
      <c r="H40" s="455"/>
      <c r="I40" s="455"/>
      <c r="J40" s="456"/>
      <c r="K40" s="455"/>
    </row>
    <row r="41" spans="2:13" ht="20.100000000000001" customHeight="1">
      <c r="B41" s="194" t="s">
        <v>761</v>
      </c>
      <c r="C41" s="164">
        <v>77</v>
      </c>
      <c r="D41" s="164" t="s">
        <v>156</v>
      </c>
      <c r="E41" s="164" t="s">
        <v>156</v>
      </c>
      <c r="F41" s="164" t="s">
        <v>156</v>
      </c>
      <c r="G41" s="164" t="s">
        <v>156</v>
      </c>
      <c r="H41" s="164" t="s">
        <v>156</v>
      </c>
      <c r="I41" s="202">
        <v>77</v>
      </c>
      <c r="J41" s="203"/>
      <c r="K41" s="164" t="s">
        <v>156</v>
      </c>
    </row>
    <row r="42" spans="2:13" ht="20.100000000000001" customHeight="1">
      <c r="B42" s="409" t="s">
        <v>762</v>
      </c>
      <c r="C42" s="225">
        <v>46</v>
      </c>
      <c r="D42" s="225" t="s">
        <v>156</v>
      </c>
      <c r="E42" s="225" t="s">
        <v>156</v>
      </c>
      <c r="F42" s="225" t="s">
        <v>156</v>
      </c>
      <c r="G42" s="225" t="s">
        <v>156</v>
      </c>
      <c r="H42" s="225" t="s">
        <v>156</v>
      </c>
      <c r="I42" s="422">
        <v>46</v>
      </c>
      <c r="J42" s="203"/>
      <c r="K42" s="421" t="s">
        <v>156</v>
      </c>
    </row>
    <row r="43" spans="2:13" ht="20.100000000000001" customHeight="1">
      <c r="B43" s="409" t="s">
        <v>794</v>
      </c>
      <c r="C43" s="225">
        <v>54</v>
      </c>
      <c r="D43" s="225" t="s">
        <v>156</v>
      </c>
      <c r="E43" s="225" t="s">
        <v>156</v>
      </c>
      <c r="F43" s="225" t="s">
        <v>156</v>
      </c>
      <c r="G43" s="225" t="s">
        <v>156</v>
      </c>
      <c r="H43" s="225" t="s">
        <v>156</v>
      </c>
      <c r="I43" s="422">
        <v>54</v>
      </c>
      <c r="J43" s="203"/>
      <c r="K43" s="421" t="s">
        <v>156</v>
      </c>
    </row>
    <row r="44" spans="2:13" ht="20.100000000000001" customHeight="1">
      <c r="B44" s="409" t="s">
        <v>795</v>
      </c>
      <c r="C44" s="225">
        <v>48</v>
      </c>
      <c r="D44" s="225" t="s">
        <v>156</v>
      </c>
      <c r="E44" s="225" t="s">
        <v>156</v>
      </c>
      <c r="F44" s="225" t="s">
        <v>156</v>
      </c>
      <c r="G44" s="225"/>
      <c r="H44" s="225" t="s">
        <v>156</v>
      </c>
      <c r="I44" s="422">
        <v>48</v>
      </c>
      <c r="J44" s="203"/>
      <c r="K44" s="421" t="s">
        <v>156</v>
      </c>
    </row>
    <row r="45" spans="2:13" ht="20.100000000000001" customHeight="1">
      <c r="B45" s="1345" t="s">
        <v>796</v>
      </c>
      <c r="C45" s="1038">
        <v>44</v>
      </c>
      <c r="D45" s="413" t="s">
        <v>156</v>
      </c>
      <c r="E45" s="413" t="s">
        <v>156</v>
      </c>
      <c r="F45" s="413" t="s">
        <v>156</v>
      </c>
      <c r="G45" s="1070"/>
      <c r="H45" s="413" t="s">
        <v>156</v>
      </c>
      <c r="I45" s="414">
        <v>44</v>
      </c>
      <c r="J45" s="413"/>
      <c r="K45" s="413" t="s">
        <v>156</v>
      </c>
    </row>
    <row r="46" spans="2:13" ht="20.100000000000001" customHeight="1">
      <c r="B46" s="1346" t="s">
        <v>766</v>
      </c>
      <c r="C46" s="1065"/>
      <c r="D46" s="1065"/>
      <c r="E46" s="1065"/>
      <c r="F46" s="1065"/>
      <c r="G46" s="1065"/>
      <c r="H46" s="1065"/>
      <c r="I46" s="1065"/>
      <c r="J46" s="1071"/>
      <c r="K46" s="1065"/>
    </row>
    <row r="47" spans="2:13" ht="20.100000000000001" customHeight="1">
      <c r="B47" s="1474" t="s">
        <v>797</v>
      </c>
      <c r="C47" s="1474"/>
      <c r="D47" s="1474"/>
      <c r="E47" s="1474"/>
      <c r="F47" s="1474"/>
      <c r="G47" s="1474"/>
      <c r="H47" s="1474"/>
      <c r="I47" s="1474"/>
      <c r="J47" s="1474"/>
      <c r="K47" s="1474"/>
      <c r="M47" s="929"/>
    </row>
    <row r="48" spans="2:13" ht="20.100000000000001" customHeight="1">
      <c r="C48" s="1480" t="s">
        <v>798</v>
      </c>
      <c r="D48" s="1480"/>
      <c r="E48" s="1480"/>
      <c r="F48" s="1480"/>
      <c r="G48" s="1480"/>
      <c r="H48" s="1480"/>
      <c r="I48" s="1480"/>
      <c r="J48" s="1480"/>
      <c r="K48" s="1480"/>
    </row>
    <row r="49" spans="2:11" ht="20.100000000000001" customHeight="1">
      <c r="B49" s="205" t="s">
        <v>787</v>
      </c>
      <c r="C49" s="1481" t="s">
        <v>788</v>
      </c>
      <c r="D49" s="1481"/>
      <c r="E49" s="1481"/>
      <c r="F49" s="1481"/>
      <c r="G49" s="1481"/>
      <c r="H49" s="1481"/>
      <c r="I49" s="1481"/>
      <c r="J49" s="1481"/>
      <c r="K49" s="1481"/>
    </row>
    <row r="50" spans="2:11" ht="42.75" customHeight="1">
      <c r="B50" s="417" t="s">
        <v>775</v>
      </c>
      <c r="C50" s="416" t="s">
        <v>746</v>
      </c>
      <c r="D50" s="830" t="s">
        <v>655</v>
      </c>
      <c r="E50" s="416" t="s">
        <v>664</v>
      </c>
      <c r="F50" s="1356" t="s">
        <v>799</v>
      </c>
      <c r="G50" s="830" t="s">
        <v>678</v>
      </c>
      <c r="H50" s="416" t="s">
        <v>748</v>
      </c>
      <c r="I50" s="1051" t="s">
        <v>221</v>
      </c>
      <c r="J50" s="859"/>
      <c r="K50" s="1357" t="s">
        <v>800</v>
      </c>
    </row>
    <row r="51" spans="2:11" ht="20.100000000000001" customHeight="1">
      <c r="B51" s="1352" t="s">
        <v>801</v>
      </c>
      <c r="C51" s="1331">
        <v>9</v>
      </c>
      <c r="D51" s="1331">
        <v>129</v>
      </c>
      <c r="E51" s="1331" t="s">
        <v>156</v>
      </c>
      <c r="F51" s="1331" t="s">
        <v>156</v>
      </c>
      <c r="G51" s="1331">
        <v>317</v>
      </c>
      <c r="H51" s="1331">
        <v>413</v>
      </c>
      <c r="I51" s="1330">
        <v>868</v>
      </c>
      <c r="J51" s="859"/>
      <c r="K51" s="1358">
        <v>636</v>
      </c>
    </row>
    <row r="52" spans="2:11" ht="20.100000000000001" customHeight="1">
      <c r="B52" s="20" t="s">
        <v>750</v>
      </c>
      <c r="C52" s="164" t="s">
        <v>156</v>
      </c>
      <c r="D52" s="164">
        <v>-35</v>
      </c>
      <c r="E52" s="164" t="s">
        <v>156</v>
      </c>
      <c r="F52" s="164" t="s">
        <v>156</v>
      </c>
      <c r="G52" s="164">
        <v>6</v>
      </c>
      <c r="H52" s="164">
        <v>32</v>
      </c>
      <c r="I52" s="195">
        <v>3</v>
      </c>
      <c r="J52" s="859"/>
      <c r="K52" s="1072">
        <v>-9</v>
      </c>
    </row>
    <row r="53" spans="2:11" ht="20.100000000000001" customHeight="1">
      <c r="B53" s="20" t="s">
        <v>751</v>
      </c>
      <c r="C53" s="164" t="s">
        <v>156</v>
      </c>
      <c r="D53" s="164" t="s">
        <v>156</v>
      </c>
      <c r="E53" s="164" t="s">
        <v>156</v>
      </c>
      <c r="F53" s="164" t="s">
        <v>156</v>
      </c>
      <c r="G53" s="164">
        <v>24</v>
      </c>
      <c r="H53" s="164">
        <v>18</v>
      </c>
      <c r="I53" s="195">
        <v>42</v>
      </c>
      <c r="J53" s="859"/>
      <c r="K53" s="1072">
        <v>27</v>
      </c>
    </row>
    <row r="54" spans="2:11" ht="20.100000000000001" customHeight="1">
      <c r="B54" s="20" t="s">
        <v>752</v>
      </c>
      <c r="C54" s="164" t="s">
        <v>156</v>
      </c>
      <c r="D54" s="164" t="s">
        <v>156</v>
      </c>
      <c r="E54" s="164" t="s">
        <v>156</v>
      </c>
      <c r="F54" s="164" t="s">
        <v>156</v>
      </c>
      <c r="G54" s="164" t="s">
        <v>156</v>
      </c>
      <c r="H54" s="164" t="s">
        <v>156</v>
      </c>
      <c r="I54" s="195" t="s">
        <v>156</v>
      </c>
      <c r="J54" s="859"/>
      <c r="K54" s="1072" t="s">
        <v>156</v>
      </c>
    </row>
    <row r="55" spans="2:11" ht="20.100000000000001" customHeight="1">
      <c r="B55" s="20" t="s">
        <v>753</v>
      </c>
      <c r="C55" s="164" t="s">
        <v>156</v>
      </c>
      <c r="D55" s="164" t="s">
        <v>156</v>
      </c>
      <c r="E55" s="164" t="s">
        <v>156</v>
      </c>
      <c r="F55" s="164" t="s">
        <v>156</v>
      </c>
      <c r="G55" s="164" t="s">
        <v>156</v>
      </c>
      <c r="H55" s="164" t="s">
        <v>156</v>
      </c>
      <c r="I55" s="195" t="s">
        <v>156</v>
      </c>
      <c r="J55" s="859"/>
      <c r="K55" s="1072" t="s">
        <v>156</v>
      </c>
    </row>
    <row r="56" spans="2:11" ht="20.100000000000001" customHeight="1">
      <c r="B56" s="250" t="s">
        <v>754</v>
      </c>
      <c r="C56" s="225">
        <v>-2</v>
      </c>
      <c r="D56" s="225">
        <v>-2</v>
      </c>
      <c r="E56" s="225" t="s">
        <v>156</v>
      </c>
      <c r="F56" s="225" t="s">
        <v>156</v>
      </c>
      <c r="G56" s="225">
        <v>-27</v>
      </c>
      <c r="H56" s="225">
        <v>-48</v>
      </c>
      <c r="I56" s="410">
        <v>-79</v>
      </c>
      <c r="J56" s="859"/>
      <c r="K56" s="1073">
        <v>-61</v>
      </c>
    </row>
    <row r="57" spans="2:11" ht="20.100000000000001" customHeight="1">
      <c r="B57" s="1352" t="s">
        <v>802</v>
      </c>
      <c r="C57" s="1331">
        <v>7</v>
      </c>
      <c r="D57" s="1331">
        <v>92</v>
      </c>
      <c r="E57" s="1331" t="s">
        <v>156</v>
      </c>
      <c r="F57" s="1331" t="s">
        <v>156</v>
      </c>
      <c r="G57" s="1331">
        <v>320</v>
      </c>
      <c r="H57" s="1331">
        <v>415</v>
      </c>
      <c r="I57" s="1330">
        <v>834</v>
      </c>
      <c r="J57" s="859"/>
      <c r="K57" s="1358">
        <v>593</v>
      </c>
    </row>
    <row r="58" spans="2:11" ht="20.100000000000001" customHeight="1">
      <c r="B58" s="20" t="s">
        <v>750</v>
      </c>
      <c r="C58" s="164">
        <v>6</v>
      </c>
      <c r="D58" s="164">
        <v>-16</v>
      </c>
      <c r="E58" s="164" t="s">
        <v>156</v>
      </c>
      <c r="F58" s="164" t="s">
        <v>156</v>
      </c>
      <c r="G58" s="164">
        <v>24</v>
      </c>
      <c r="H58" s="164">
        <v>9</v>
      </c>
      <c r="I58" s="195">
        <v>23</v>
      </c>
      <c r="J58" s="859"/>
      <c r="K58" s="1072">
        <v>4</v>
      </c>
    </row>
    <row r="59" spans="2:11" ht="20.100000000000001" customHeight="1">
      <c r="B59" s="20" t="s">
        <v>751</v>
      </c>
      <c r="C59" s="164" t="s">
        <v>156</v>
      </c>
      <c r="D59" s="164" t="s">
        <v>156</v>
      </c>
      <c r="E59" s="164" t="s">
        <v>156</v>
      </c>
      <c r="F59" s="164" t="s">
        <v>156</v>
      </c>
      <c r="G59" s="164">
        <v>13</v>
      </c>
      <c r="H59" s="164">
        <v>5</v>
      </c>
      <c r="I59" s="195">
        <v>18</v>
      </c>
      <c r="J59" s="859"/>
      <c r="K59" s="1072">
        <v>5</v>
      </c>
    </row>
    <row r="60" spans="2:11" ht="20.100000000000001" customHeight="1">
      <c r="B60" s="20" t="s">
        <v>752</v>
      </c>
      <c r="C60" s="164" t="s">
        <v>156</v>
      </c>
      <c r="D60" s="164" t="s">
        <v>156</v>
      </c>
      <c r="E60" s="164" t="s">
        <v>156</v>
      </c>
      <c r="F60" s="164" t="s">
        <v>156</v>
      </c>
      <c r="G60" s="164" t="s">
        <v>156</v>
      </c>
      <c r="H60" s="164" t="s">
        <v>156</v>
      </c>
      <c r="I60" s="195" t="s">
        <v>156</v>
      </c>
      <c r="J60" s="859"/>
      <c r="K60" s="1072" t="s">
        <v>156</v>
      </c>
    </row>
    <row r="61" spans="2:11" ht="20.100000000000001" customHeight="1">
      <c r="B61" s="20" t="s">
        <v>753</v>
      </c>
      <c r="C61" s="164" t="s">
        <v>156</v>
      </c>
      <c r="D61" s="164" t="s">
        <v>156</v>
      </c>
      <c r="E61" s="164" t="s">
        <v>156</v>
      </c>
      <c r="F61" s="164" t="s">
        <v>156</v>
      </c>
      <c r="G61" s="164" t="s">
        <v>156</v>
      </c>
      <c r="H61" s="164" t="s">
        <v>156</v>
      </c>
      <c r="I61" s="195" t="s">
        <v>156</v>
      </c>
      <c r="J61" s="859"/>
      <c r="K61" s="1072" t="s">
        <v>156</v>
      </c>
    </row>
    <row r="62" spans="2:11" ht="20.100000000000001" customHeight="1">
      <c r="B62" s="250" t="s">
        <v>754</v>
      </c>
      <c r="C62" s="225">
        <v>-2</v>
      </c>
      <c r="D62" s="225" t="s">
        <v>156</v>
      </c>
      <c r="E62" s="225" t="s">
        <v>156</v>
      </c>
      <c r="F62" s="225" t="s">
        <v>156</v>
      </c>
      <c r="G62" s="225">
        <v>-27</v>
      </c>
      <c r="H62" s="225">
        <v>-45</v>
      </c>
      <c r="I62" s="410">
        <v>-74</v>
      </c>
      <c r="J62" s="859"/>
      <c r="K62" s="1073">
        <v>-54</v>
      </c>
    </row>
    <row r="63" spans="2:11" ht="20.100000000000001" customHeight="1">
      <c r="B63" s="1352" t="s">
        <v>803</v>
      </c>
      <c r="C63" s="1331">
        <v>11</v>
      </c>
      <c r="D63" s="1331">
        <v>76</v>
      </c>
      <c r="E63" s="1331" t="s">
        <v>156</v>
      </c>
      <c r="F63" s="1331" t="s">
        <v>156</v>
      </c>
      <c r="G63" s="1331">
        <v>330</v>
      </c>
      <c r="H63" s="1331">
        <v>384</v>
      </c>
      <c r="I63" s="1330">
        <v>801</v>
      </c>
      <c r="J63" s="859"/>
      <c r="K63" s="1358">
        <v>548</v>
      </c>
    </row>
    <row r="64" spans="2:11" ht="20.100000000000001" customHeight="1">
      <c r="B64" s="20" t="s">
        <v>750</v>
      </c>
      <c r="C64" s="164">
        <v>1</v>
      </c>
      <c r="D64" s="164">
        <v>-1</v>
      </c>
      <c r="E64" s="164" t="s">
        <v>156</v>
      </c>
      <c r="F64" s="164" t="s">
        <v>156</v>
      </c>
      <c r="G64" s="164">
        <v>-24</v>
      </c>
      <c r="H64" s="164">
        <v>71</v>
      </c>
      <c r="I64" s="195">
        <v>47</v>
      </c>
      <c r="J64" s="859"/>
      <c r="K64" s="1072">
        <v>61</v>
      </c>
    </row>
    <row r="65" spans="2:11" ht="20.100000000000001" customHeight="1">
      <c r="B65" s="20" t="s">
        <v>751</v>
      </c>
      <c r="C65" s="164" t="s">
        <v>156</v>
      </c>
      <c r="D65" s="164" t="s">
        <v>156</v>
      </c>
      <c r="E65" s="164" t="s">
        <v>156</v>
      </c>
      <c r="F65" s="164" t="s">
        <v>156</v>
      </c>
      <c r="G65" s="164">
        <v>34</v>
      </c>
      <c r="H65" s="164" t="s">
        <v>156</v>
      </c>
      <c r="I65" s="195">
        <v>34</v>
      </c>
      <c r="J65" s="859"/>
      <c r="K65" s="1072">
        <v>1</v>
      </c>
    </row>
    <row r="66" spans="2:11" ht="20.100000000000001" customHeight="1">
      <c r="B66" s="20" t="s">
        <v>752</v>
      </c>
      <c r="C66" s="164" t="s">
        <v>156</v>
      </c>
      <c r="D66" s="164" t="s">
        <v>156</v>
      </c>
      <c r="E66" s="164" t="s">
        <v>156</v>
      </c>
      <c r="F66" s="164" t="s">
        <v>156</v>
      </c>
      <c r="G66" s="164" t="s">
        <v>156</v>
      </c>
      <c r="H66" s="164" t="s">
        <v>156</v>
      </c>
      <c r="I66" s="195" t="s">
        <v>156</v>
      </c>
      <c r="J66" s="859"/>
      <c r="K66" s="1072" t="s">
        <v>156</v>
      </c>
    </row>
    <row r="67" spans="2:11" ht="20.100000000000001" customHeight="1">
      <c r="B67" s="20" t="s">
        <v>753</v>
      </c>
      <c r="C67" s="164" t="s">
        <v>156</v>
      </c>
      <c r="D67" s="164">
        <v>-75</v>
      </c>
      <c r="E67" s="164" t="s">
        <v>156</v>
      </c>
      <c r="F67" s="164" t="s">
        <v>156</v>
      </c>
      <c r="G67" s="164" t="s">
        <v>156</v>
      </c>
      <c r="H67" s="164" t="s">
        <v>156</v>
      </c>
      <c r="I67" s="195">
        <v>-75</v>
      </c>
      <c r="J67" s="859"/>
      <c r="K67" s="1072">
        <v>-75</v>
      </c>
    </row>
    <row r="68" spans="2:11" ht="20.100000000000001" customHeight="1">
      <c r="B68" s="250" t="s">
        <v>754</v>
      </c>
      <c r="C68" s="225">
        <v>-2</v>
      </c>
      <c r="D68" s="225" t="s">
        <v>770</v>
      </c>
      <c r="E68" s="225" t="s">
        <v>156</v>
      </c>
      <c r="F68" s="225" t="s">
        <v>156</v>
      </c>
      <c r="G68" s="225">
        <v>-26</v>
      </c>
      <c r="H68" s="225">
        <v>-47</v>
      </c>
      <c r="I68" s="410">
        <v>-75</v>
      </c>
      <c r="J68" s="859"/>
      <c r="K68" s="1073">
        <v>-56</v>
      </c>
    </row>
    <row r="69" spans="2:11" ht="20.100000000000001" customHeight="1">
      <c r="B69" s="1352" t="s">
        <v>804</v>
      </c>
      <c r="C69" s="1331">
        <v>10</v>
      </c>
      <c r="D69" s="1331" t="s">
        <v>156</v>
      </c>
      <c r="E69" s="1331" t="s">
        <v>156</v>
      </c>
      <c r="F69" s="1331" t="s">
        <v>156</v>
      </c>
      <c r="G69" s="1331">
        <v>314</v>
      </c>
      <c r="H69" s="1331">
        <v>408</v>
      </c>
      <c r="I69" s="1330">
        <v>732</v>
      </c>
      <c r="J69" s="1067"/>
      <c r="K69" s="1358">
        <v>479</v>
      </c>
    </row>
    <row r="70" spans="2:11" ht="20.100000000000001" customHeight="1">
      <c r="B70" s="20" t="s">
        <v>750</v>
      </c>
      <c r="C70" s="164">
        <v>4</v>
      </c>
      <c r="D70" s="164" t="s">
        <v>156</v>
      </c>
      <c r="E70" s="164" t="s">
        <v>156</v>
      </c>
      <c r="F70" s="164">
        <v>-234</v>
      </c>
      <c r="G70" s="164"/>
      <c r="H70" s="164">
        <v>47</v>
      </c>
      <c r="I70" s="195">
        <v>-183</v>
      </c>
      <c r="J70" s="1067"/>
      <c r="K70" s="1072">
        <v>50</v>
      </c>
    </row>
    <row r="71" spans="2:11" ht="20.100000000000001" customHeight="1">
      <c r="B71" s="20" t="s">
        <v>751</v>
      </c>
      <c r="C71" s="164" t="s">
        <v>156</v>
      </c>
      <c r="D71" s="164" t="s">
        <v>156</v>
      </c>
      <c r="E71" s="164" t="s">
        <v>156</v>
      </c>
      <c r="F71" s="164" t="s">
        <v>156</v>
      </c>
      <c r="G71" s="164"/>
      <c r="H71" s="164" t="s">
        <v>156</v>
      </c>
      <c r="I71" s="195" t="s">
        <v>156</v>
      </c>
      <c r="J71" s="1067"/>
      <c r="K71" s="1072" t="s">
        <v>156</v>
      </c>
    </row>
    <row r="72" spans="2:11" ht="20.100000000000001" customHeight="1">
      <c r="B72" s="20" t="s">
        <v>752</v>
      </c>
      <c r="C72" s="164" t="s">
        <v>156</v>
      </c>
      <c r="D72" s="164" t="s">
        <v>156</v>
      </c>
      <c r="E72" s="164" t="s">
        <v>156</v>
      </c>
      <c r="F72" s="164" t="s">
        <v>156</v>
      </c>
      <c r="G72" s="164"/>
      <c r="H72" s="164" t="s">
        <v>156</v>
      </c>
      <c r="I72" s="195" t="s">
        <v>156</v>
      </c>
      <c r="J72" s="1067"/>
      <c r="K72" s="1072" t="s">
        <v>156</v>
      </c>
    </row>
    <row r="73" spans="2:11" ht="20.100000000000001" customHeight="1">
      <c r="B73" s="20" t="s">
        <v>753</v>
      </c>
      <c r="C73" s="164" t="s">
        <v>156</v>
      </c>
      <c r="D73" s="164" t="s">
        <v>156</v>
      </c>
      <c r="E73" s="164" t="s">
        <v>156</v>
      </c>
      <c r="F73" s="164">
        <v>-40</v>
      </c>
      <c r="G73" s="164"/>
      <c r="H73" s="164" t="s">
        <v>156</v>
      </c>
      <c r="I73" s="195">
        <v>-40</v>
      </c>
      <c r="J73" s="1067"/>
      <c r="K73" s="1072">
        <v>-40</v>
      </c>
    </row>
    <row r="74" spans="2:11" ht="20.100000000000001" customHeight="1">
      <c r="B74" s="250" t="s">
        <v>754</v>
      </c>
      <c r="C74" s="225">
        <v>-2</v>
      </c>
      <c r="D74" s="225" t="s">
        <v>156</v>
      </c>
      <c r="E74" s="225" t="s">
        <v>156</v>
      </c>
      <c r="F74" s="225">
        <v>-23</v>
      </c>
      <c r="G74" s="225"/>
      <c r="H74" s="225">
        <v>-49</v>
      </c>
      <c r="I74" s="410">
        <v>-74</v>
      </c>
      <c r="J74" s="1067"/>
      <c r="K74" s="1073">
        <v>-54</v>
      </c>
    </row>
    <row r="75" spans="2:11" ht="20.100000000000001" customHeight="1">
      <c r="B75" s="1359" t="s">
        <v>805</v>
      </c>
      <c r="C75" s="674">
        <v>12</v>
      </c>
      <c r="D75" s="674" t="s">
        <v>156</v>
      </c>
      <c r="E75" s="674" t="s">
        <v>156</v>
      </c>
      <c r="F75" s="674">
        <v>17</v>
      </c>
      <c r="G75" s="674"/>
      <c r="H75" s="674">
        <v>406</v>
      </c>
      <c r="I75" s="675">
        <v>435</v>
      </c>
      <c r="J75" s="1067"/>
      <c r="K75" s="1360">
        <v>435</v>
      </c>
    </row>
    <row r="76" spans="2:11" ht="20.100000000000001" customHeight="1">
      <c r="B76" s="20" t="s">
        <v>750</v>
      </c>
      <c r="C76" s="164">
        <v>1</v>
      </c>
      <c r="D76" s="164" t="s">
        <v>156</v>
      </c>
      <c r="E76" s="164" t="s">
        <v>156</v>
      </c>
      <c r="F76" s="164" t="s">
        <v>156</v>
      </c>
      <c r="G76" s="164"/>
      <c r="H76" s="164">
        <v>19</v>
      </c>
      <c r="I76" s="195">
        <v>20</v>
      </c>
      <c r="J76" s="859"/>
      <c r="K76" s="1072">
        <v>20</v>
      </c>
    </row>
    <row r="77" spans="2:11" ht="20.100000000000001" customHeight="1">
      <c r="B77" s="20" t="s">
        <v>751</v>
      </c>
      <c r="C77" s="164" t="s">
        <v>661</v>
      </c>
      <c r="D77" s="164" t="s">
        <v>156</v>
      </c>
      <c r="E77" s="164" t="s">
        <v>156</v>
      </c>
      <c r="F77" s="164" t="s">
        <v>156</v>
      </c>
      <c r="G77" s="164"/>
      <c r="H77" s="164" t="s">
        <v>156</v>
      </c>
      <c r="I77" s="195" t="s">
        <v>661</v>
      </c>
      <c r="J77" s="859"/>
      <c r="K77" s="1072" t="s">
        <v>661</v>
      </c>
    </row>
    <row r="78" spans="2:11" ht="20.100000000000001" customHeight="1">
      <c r="B78" s="20" t="s">
        <v>752</v>
      </c>
      <c r="C78" s="164" t="s">
        <v>156</v>
      </c>
      <c r="D78" s="164" t="s">
        <v>156</v>
      </c>
      <c r="E78" s="164" t="s">
        <v>156</v>
      </c>
      <c r="F78" s="164" t="s">
        <v>156</v>
      </c>
      <c r="G78" s="164"/>
      <c r="H78" s="164">
        <v>233</v>
      </c>
      <c r="I78" s="195">
        <v>233</v>
      </c>
      <c r="J78" s="859"/>
      <c r="K78" s="1072">
        <v>233</v>
      </c>
    </row>
    <row r="79" spans="2:11" ht="20.100000000000001" customHeight="1">
      <c r="B79" s="20" t="s">
        <v>753</v>
      </c>
      <c r="C79" s="164" t="s">
        <v>156</v>
      </c>
      <c r="D79" s="164" t="s">
        <v>156</v>
      </c>
      <c r="E79" s="164" t="s">
        <v>156</v>
      </c>
      <c r="F79" s="164" t="s">
        <v>156</v>
      </c>
      <c r="G79" s="164"/>
      <c r="H79" s="164" t="s">
        <v>156</v>
      </c>
      <c r="I79" s="195" t="s">
        <v>156</v>
      </c>
      <c r="J79" s="859"/>
      <c r="K79" s="1072" t="s">
        <v>156</v>
      </c>
    </row>
    <row r="80" spans="2:11" ht="20.100000000000001" customHeight="1">
      <c r="B80" s="250" t="s">
        <v>754</v>
      </c>
      <c r="C80" s="225">
        <v>-2</v>
      </c>
      <c r="D80" s="225"/>
      <c r="E80" s="225"/>
      <c r="F80" s="225">
        <v>-2</v>
      </c>
      <c r="G80" s="225"/>
      <c r="H80" s="225">
        <v>-51</v>
      </c>
      <c r="I80" s="410">
        <v>-55</v>
      </c>
      <c r="J80" s="859"/>
      <c r="K80" s="1073">
        <v>-55</v>
      </c>
    </row>
    <row r="81" spans="2:13" ht="20.100000000000001" customHeight="1">
      <c r="B81" s="1345" t="s">
        <v>806</v>
      </c>
      <c r="C81" s="413">
        <v>11</v>
      </c>
      <c r="D81" s="413" t="s">
        <v>156</v>
      </c>
      <c r="E81" s="413" t="s">
        <v>156</v>
      </c>
      <c r="F81" s="413">
        <v>15</v>
      </c>
      <c r="G81" s="413"/>
      <c r="H81" s="413">
        <v>607</v>
      </c>
      <c r="I81" s="414">
        <v>633</v>
      </c>
      <c r="J81" s="859"/>
      <c r="K81" s="1074">
        <v>633</v>
      </c>
    </row>
    <row r="82" spans="2:13" ht="15" customHeight="1">
      <c r="B82" s="1361" t="s">
        <v>807</v>
      </c>
      <c r="C82" s="1362"/>
      <c r="D82" s="204"/>
      <c r="E82" s="204"/>
      <c r="F82" s="204"/>
      <c r="G82" s="204"/>
      <c r="H82" s="1362"/>
      <c r="I82" s="204"/>
      <c r="J82" s="204"/>
      <c r="K82" s="1362"/>
    </row>
    <row r="83" spans="2:13" ht="15" customHeight="1">
      <c r="B83" s="1346" t="s">
        <v>808</v>
      </c>
      <c r="C83" s="1065"/>
      <c r="D83" s="1065"/>
      <c r="E83" s="1065"/>
      <c r="F83" s="1065"/>
      <c r="G83" s="1065"/>
      <c r="H83" s="1065"/>
      <c r="I83" s="1065"/>
      <c r="J83" s="1071"/>
      <c r="K83" s="1065"/>
    </row>
    <row r="84" spans="2:13" ht="20.100000000000001" customHeight="1">
      <c r="B84" s="1474" t="s">
        <v>809</v>
      </c>
      <c r="C84" s="1474"/>
      <c r="D84" s="1474"/>
      <c r="E84" s="1474"/>
      <c r="F84" s="1474"/>
      <c r="G84" s="1474"/>
      <c r="H84" s="1474"/>
      <c r="I84" s="1474"/>
      <c r="J84" s="1474"/>
      <c r="K84" s="1474"/>
    </row>
    <row r="85" spans="2:13" ht="20.100000000000001" customHeight="1">
      <c r="C85" s="1477" t="s">
        <v>810</v>
      </c>
      <c r="D85" s="1477"/>
      <c r="E85" s="1477"/>
      <c r="F85" s="1477"/>
      <c r="G85" s="1477"/>
      <c r="H85" s="1477"/>
      <c r="I85" s="1477"/>
      <c r="J85" s="1477"/>
      <c r="K85" s="1477"/>
      <c r="L85" s="1477"/>
      <c r="M85" s="1477"/>
    </row>
    <row r="86" spans="2:13" ht="19.5" customHeight="1">
      <c r="B86" s="206" t="s">
        <v>811</v>
      </c>
      <c r="C86" s="1481" t="s">
        <v>788</v>
      </c>
      <c r="D86" s="1481"/>
      <c r="E86" s="1481"/>
      <c r="F86" s="1481"/>
      <c r="G86" s="1481"/>
      <c r="H86" s="1481"/>
      <c r="I86" s="1481"/>
      <c r="J86" s="1481"/>
      <c r="K86" s="1481"/>
      <c r="L86" s="1075"/>
      <c r="M86" s="423" t="s">
        <v>789</v>
      </c>
    </row>
    <row r="87" spans="2:13" ht="42.75" customHeight="1">
      <c r="B87" s="415" t="s">
        <v>745</v>
      </c>
      <c r="C87" s="416" t="s">
        <v>746</v>
      </c>
      <c r="D87" s="830" t="s">
        <v>655</v>
      </c>
      <c r="E87" s="416" t="s">
        <v>664</v>
      </c>
      <c r="F87" s="727" t="s">
        <v>747</v>
      </c>
      <c r="G87" s="830" t="s">
        <v>678</v>
      </c>
      <c r="H87" s="416" t="s">
        <v>748</v>
      </c>
      <c r="I87" s="805" t="s">
        <v>221</v>
      </c>
      <c r="J87" s="200"/>
      <c r="K87" s="1043" t="s">
        <v>769</v>
      </c>
      <c r="L87" s="1076"/>
      <c r="M87" s="416" t="s">
        <v>655</v>
      </c>
    </row>
    <row r="88" spans="2:13" ht="20.100000000000001" customHeight="1">
      <c r="B88" s="424" t="s">
        <v>812</v>
      </c>
      <c r="C88" s="425"/>
      <c r="D88" s="425"/>
      <c r="E88" s="425"/>
      <c r="F88" s="425"/>
      <c r="G88" s="425"/>
      <c r="H88" s="425"/>
      <c r="I88" s="426"/>
      <c r="J88" s="87"/>
      <c r="K88" s="1077"/>
      <c r="L88" s="109"/>
      <c r="M88" s="425"/>
    </row>
    <row r="89" spans="2:13" ht="20.100000000000001" customHeight="1">
      <c r="B89" s="800" t="s">
        <v>813</v>
      </c>
      <c r="C89" s="425">
        <v>1039</v>
      </c>
      <c r="D89" s="425">
        <v>462</v>
      </c>
      <c r="E89" s="425">
        <v>564</v>
      </c>
      <c r="F89" s="425">
        <v>634</v>
      </c>
      <c r="G89" s="425">
        <v>328</v>
      </c>
      <c r="H89" s="425">
        <v>2173</v>
      </c>
      <c r="I89" s="804">
        <v>5200</v>
      </c>
      <c r="J89" s="1078"/>
      <c r="K89" s="1079">
        <v>4959</v>
      </c>
      <c r="L89" s="109"/>
      <c r="M89" s="425">
        <v>806</v>
      </c>
    </row>
    <row r="90" spans="2:13" ht="20.100000000000001" customHeight="1">
      <c r="B90" s="20" t="s">
        <v>776</v>
      </c>
      <c r="C90" s="164">
        <v>1032</v>
      </c>
      <c r="D90" s="164">
        <v>370</v>
      </c>
      <c r="E90" s="164">
        <v>564</v>
      </c>
      <c r="F90" s="164">
        <v>634</v>
      </c>
      <c r="G90" s="164">
        <v>8</v>
      </c>
      <c r="H90" s="164">
        <v>1758</v>
      </c>
      <c r="I90" s="195">
        <v>4366</v>
      </c>
      <c r="J90" s="87"/>
      <c r="K90" s="1072">
        <v>4366</v>
      </c>
      <c r="L90" s="74"/>
      <c r="M90" s="164">
        <v>806</v>
      </c>
    </row>
    <row r="91" spans="2:13" ht="20.100000000000001" customHeight="1">
      <c r="B91" s="1055" t="s">
        <v>777</v>
      </c>
      <c r="C91" s="109">
        <v>7</v>
      </c>
      <c r="D91" s="109">
        <v>92</v>
      </c>
      <c r="E91" s="109" t="s">
        <v>156</v>
      </c>
      <c r="F91" s="109" t="s">
        <v>156</v>
      </c>
      <c r="G91" s="109">
        <v>320</v>
      </c>
      <c r="H91" s="109">
        <v>415</v>
      </c>
      <c r="I91" s="107">
        <v>834</v>
      </c>
      <c r="J91" s="87"/>
      <c r="K91" s="1056">
        <v>593</v>
      </c>
      <c r="L91" s="87"/>
      <c r="M91" s="207" t="s">
        <v>156</v>
      </c>
    </row>
    <row r="92" spans="2:13" ht="20.100000000000001" customHeight="1">
      <c r="B92" s="800" t="s">
        <v>778</v>
      </c>
      <c r="C92" s="425">
        <v>900</v>
      </c>
      <c r="D92" s="425">
        <v>155</v>
      </c>
      <c r="E92" s="425">
        <v>503</v>
      </c>
      <c r="F92" s="425">
        <v>470</v>
      </c>
      <c r="G92" s="425">
        <v>199</v>
      </c>
      <c r="H92" s="425">
        <v>1718</v>
      </c>
      <c r="I92" s="804">
        <v>3945</v>
      </c>
      <c r="J92" s="1363"/>
      <c r="K92" s="1079">
        <v>3803</v>
      </c>
      <c r="L92" s="109"/>
      <c r="M92" s="425">
        <v>497</v>
      </c>
    </row>
    <row r="93" spans="2:13" ht="20.100000000000001" customHeight="1">
      <c r="B93" s="1055" t="s">
        <v>776</v>
      </c>
      <c r="C93" s="109">
        <v>899</v>
      </c>
      <c r="D93" s="109">
        <v>113</v>
      </c>
      <c r="E93" s="109">
        <v>503</v>
      </c>
      <c r="F93" s="109">
        <v>470</v>
      </c>
      <c r="G93" s="109">
        <v>7</v>
      </c>
      <c r="H93" s="109">
        <v>1402</v>
      </c>
      <c r="I93" s="107">
        <v>3394</v>
      </c>
      <c r="J93" s="87"/>
      <c r="K93" s="1056">
        <v>3394</v>
      </c>
      <c r="L93" s="87"/>
      <c r="M93" s="207">
        <v>497</v>
      </c>
    </row>
    <row r="94" spans="2:13" ht="20.100000000000001" customHeight="1">
      <c r="B94" s="1055" t="s">
        <v>777</v>
      </c>
      <c r="C94" s="109">
        <v>1</v>
      </c>
      <c r="D94" s="109">
        <v>42</v>
      </c>
      <c r="E94" s="109" t="s">
        <v>156</v>
      </c>
      <c r="F94" s="109" t="s">
        <v>156</v>
      </c>
      <c r="G94" s="109">
        <v>192</v>
      </c>
      <c r="H94" s="109">
        <v>316</v>
      </c>
      <c r="I94" s="107">
        <v>551</v>
      </c>
      <c r="J94" s="87"/>
      <c r="K94" s="1056">
        <v>409</v>
      </c>
      <c r="L94" s="87"/>
      <c r="M94" s="207" t="s">
        <v>156</v>
      </c>
    </row>
    <row r="95" spans="2:13" ht="20.100000000000001" customHeight="1">
      <c r="B95" s="800" t="s">
        <v>779</v>
      </c>
      <c r="C95" s="425">
        <v>139</v>
      </c>
      <c r="D95" s="425">
        <v>307</v>
      </c>
      <c r="E95" s="425">
        <v>61</v>
      </c>
      <c r="F95" s="425">
        <v>164</v>
      </c>
      <c r="G95" s="425">
        <v>129</v>
      </c>
      <c r="H95" s="425">
        <v>455</v>
      </c>
      <c r="I95" s="804">
        <v>1255</v>
      </c>
      <c r="J95" s="1078"/>
      <c r="K95" s="1079">
        <v>1156</v>
      </c>
      <c r="L95" s="109"/>
      <c r="M95" s="425">
        <v>309</v>
      </c>
    </row>
    <row r="96" spans="2:13" ht="20.100000000000001" customHeight="1">
      <c r="B96" s="1057" t="s">
        <v>776</v>
      </c>
      <c r="C96" s="164">
        <v>133</v>
      </c>
      <c r="D96" s="164">
        <v>257</v>
      </c>
      <c r="E96" s="164">
        <v>61</v>
      </c>
      <c r="F96" s="164">
        <v>164</v>
      </c>
      <c r="G96" s="164">
        <v>1</v>
      </c>
      <c r="H96" s="164">
        <v>356</v>
      </c>
      <c r="I96" s="195">
        <v>972</v>
      </c>
      <c r="J96" s="87"/>
      <c r="K96" s="1044">
        <v>972</v>
      </c>
      <c r="L96" s="87"/>
      <c r="M96" s="208">
        <v>309</v>
      </c>
    </row>
    <row r="97" spans="2:14" ht="20.100000000000001" customHeight="1">
      <c r="B97" s="1058" t="s">
        <v>777</v>
      </c>
      <c r="C97" s="225">
        <v>6</v>
      </c>
      <c r="D97" s="225">
        <v>50</v>
      </c>
      <c r="E97" s="225" t="s">
        <v>156</v>
      </c>
      <c r="F97" s="225" t="s">
        <v>156</v>
      </c>
      <c r="G97" s="225">
        <v>128</v>
      </c>
      <c r="H97" s="225">
        <v>99</v>
      </c>
      <c r="I97" s="410">
        <v>283</v>
      </c>
      <c r="J97" s="87"/>
      <c r="K97" s="1045">
        <v>184</v>
      </c>
      <c r="L97" s="87"/>
      <c r="M97" s="428" t="s">
        <v>156</v>
      </c>
    </row>
    <row r="98" spans="2:14" ht="20.100000000000001" customHeight="1">
      <c r="B98" s="424" t="s">
        <v>814</v>
      </c>
      <c r="C98" s="425"/>
      <c r="D98" s="425"/>
      <c r="E98" s="425"/>
      <c r="F98" s="425"/>
      <c r="G98" s="425"/>
      <c r="H98" s="425"/>
      <c r="I98" s="426"/>
      <c r="J98" s="1363"/>
      <c r="K98" s="1077"/>
      <c r="L98" s="109"/>
      <c r="M98" s="425"/>
    </row>
    <row r="99" spans="2:14" ht="20.100000000000001" customHeight="1">
      <c r="B99" s="800" t="s">
        <v>813</v>
      </c>
      <c r="C99" s="425">
        <v>917.07520484040833</v>
      </c>
      <c r="D99" s="425">
        <v>591</v>
      </c>
      <c r="E99" s="425">
        <v>575</v>
      </c>
      <c r="F99" s="425">
        <v>569</v>
      </c>
      <c r="G99" s="425">
        <v>340.16532578856379</v>
      </c>
      <c r="H99" s="425">
        <v>2345</v>
      </c>
      <c r="I99" s="804">
        <v>5337</v>
      </c>
      <c r="J99" s="1078"/>
      <c r="K99" s="1079">
        <v>5084</v>
      </c>
      <c r="L99" s="109"/>
      <c r="M99" s="425">
        <v>467</v>
      </c>
      <c r="N99" s="924"/>
    </row>
    <row r="100" spans="2:14" ht="20.100000000000001" customHeight="1">
      <c r="B100" s="20" t="s">
        <v>776</v>
      </c>
      <c r="C100" s="164">
        <v>906.07520484040833</v>
      </c>
      <c r="D100" s="164">
        <v>515</v>
      </c>
      <c r="E100" s="164">
        <v>575</v>
      </c>
      <c r="F100" s="164">
        <v>569</v>
      </c>
      <c r="G100" s="164">
        <v>10.3504810624</v>
      </c>
      <c r="H100" s="164">
        <v>1961</v>
      </c>
      <c r="I100" s="195">
        <v>4536</v>
      </c>
      <c r="J100" s="87"/>
      <c r="K100" s="1072">
        <v>4536</v>
      </c>
      <c r="L100" s="74"/>
      <c r="M100" s="164">
        <v>467</v>
      </c>
      <c r="N100" s="924"/>
    </row>
    <row r="101" spans="2:14" ht="20.100000000000001" customHeight="1">
      <c r="B101" s="1055" t="s">
        <v>777</v>
      </c>
      <c r="C101" s="109">
        <v>11</v>
      </c>
      <c r="D101" s="109">
        <v>76</v>
      </c>
      <c r="E101" s="109" t="s">
        <v>156</v>
      </c>
      <c r="F101" s="109" t="s">
        <v>156</v>
      </c>
      <c r="G101" s="109">
        <v>329.81484472616381</v>
      </c>
      <c r="H101" s="109">
        <v>384</v>
      </c>
      <c r="I101" s="107">
        <v>800.81484472616376</v>
      </c>
      <c r="J101" s="87"/>
      <c r="K101" s="1056">
        <v>548</v>
      </c>
      <c r="L101" s="87"/>
      <c r="M101" s="207" t="s">
        <v>156</v>
      </c>
    </row>
    <row r="102" spans="2:14" ht="20.100000000000001" customHeight="1">
      <c r="B102" s="800" t="s">
        <v>778</v>
      </c>
      <c r="C102" s="425">
        <v>781</v>
      </c>
      <c r="D102" s="425">
        <v>205</v>
      </c>
      <c r="E102" s="425">
        <v>488</v>
      </c>
      <c r="F102" s="425">
        <v>427</v>
      </c>
      <c r="G102" s="425">
        <v>195</v>
      </c>
      <c r="H102" s="425">
        <v>1882</v>
      </c>
      <c r="I102" s="804">
        <v>3978</v>
      </c>
      <c r="J102" s="1078"/>
      <c r="K102" s="1079">
        <v>3836</v>
      </c>
      <c r="L102" s="109"/>
      <c r="M102" s="425">
        <v>136</v>
      </c>
    </row>
    <row r="103" spans="2:14" ht="20.100000000000001" customHeight="1">
      <c r="B103" s="1055" t="s">
        <v>776</v>
      </c>
      <c r="C103" s="109">
        <v>779</v>
      </c>
      <c r="D103" s="109">
        <v>162</v>
      </c>
      <c r="E103" s="109">
        <v>488</v>
      </c>
      <c r="F103" s="109">
        <v>427</v>
      </c>
      <c r="G103" s="109">
        <v>8</v>
      </c>
      <c r="H103" s="109">
        <v>1589</v>
      </c>
      <c r="I103" s="107">
        <v>3453</v>
      </c>
      <c r="J103" s="87"/>
      <c r="K103" s="1056">
        <v>3453</v>
      </c>
      <c r="L103" s="87"/>
      <c r="M103" s="207">
        <v>136</v>
      </c>
    </row>
    <row r="104" spans="2:14" ht="20.100000000000001" customHeight="1">
      <c r="B104" s="1055" t="s">
        <v>777</v>
      </c>
      <c r="C104" s="109">
        <v>2</v>
      </c>
      <c r="D104" s="109">
        <v>43</v>
      </c>
      <c r="E104" s="109" t="s">
        <v>156</v>
      </c>
      <c r="F104" s="109" t="s">
        <v>156</v>
      </c>
      <c r="G104" s="109">
        <v>187</v>
      </c>
      <c r="H104" s="109">
        <v>293</v>
      </c>
      <c r="I104" s="107">
        <v>525</v>
      </c>
      <c r="J104" s="204"/>
      <c r="K104" s="1056">
        <v>383</v>
      </c>
      <c r="L104" s="87"/>
      <c r="M104" s="207" t="s">
        <v>156</v>
      </c>
    </row>
    <row r="105" spans="2:14" ht="20.100000000000001" customHeight="1">
      <c r="B105" s="800" t="s">
        <v>779</v>
      </c>
      <c r="C105" s="425">
        <v>136.07520484040833</v>
      </c>
      <c r="D105" s="425">
        <v>386</v>
      </c>
      <c r="E105" s="425">
        <v>87</v>
      </c>
      <c r="F105" s="425">
        <v>142</v>
      </c>
      <c r="G105" s="425">
        <v>145.16532578856382</v>
      </c>
      <c r="H105" s="425">
        <v>463</v>
      </c>
      <c r="I105" s="804">
        <v>1359</v>
      </c>
      <c r="J105" s="1080"/>
      <c r="K105" s="1079">
        <v>1248</v>
      </c>
      <c r="L105" s="109"/>
      <c r="M105" s="425">
        <v>331</v>
      </c>
      <c r="N105" s="924"/>
    </row>
    <row r="106" spans="2:14" ht="20.100000000000001" customHeight="1">
      <c r="B106" s="1057" t="s">
        <v>776</v>
      </c>
      <c r="C106" s="164">
        <v>127.07520484040833</v>
      </c>
      <c r="D106" s="164">
        <v>353</v>
      </c>
      <c r="E106" s="164">
        <v>87</v>
      </c>
      <c r="F106" s="164">
        <v>142</v>
      </c>
      <c r="G106" s="164">
        <v>2.3504810623999992</v>
      </c>
      <c r="H106" s="164">
        <v>372</v>
      </c>
      <c r="I106" s="195">
        <v>1083</v>
      </c>
      <c r="J106" s="87"/>
      <c r="K106" s="1044">
        <v>1083</v>
      </c>
      <c r="L106" s="87"/>
      <c r="M106" s="208">
        <v>331</v>
      </c>
      <c r="N106" s="924"/>
    </row>
    <row r="107" spans="2:14" ht="20.100000000000001" customHeight="1">
      <c r="B107" s="1058" t="s">
        <v>777</v>
      </c>
      <c r="C107" s="225">
        <v>9</v>
      </c>
      <c r="D107" s="225">
        <v>33</v>
      </c>
      <c r="E107" s="225" t="s">
        <v>156</v>
      </c>
      <c r="F107" s="225" t="s">
        <v>156</v>
      </c>
      <c r="G107" s="225">
        <v>142.81484472616381</v>
      </c>
      <c r="H107" s="225">
        <v>91</v>
      </c>
      <c r="I107" s="410">
        <v>275.81484472616381</v>
      </c>
      <c r="J107" s="87"/>
      <c r="K107" s="1045">
        <v>165</v>
      </c>
      <c r="L107" s="87"/>
      <c r="M107" s="428" t="s">
        <v>156</v>
      </c>
    </row>
    <row r="108" spans="2:14" ht="20.100000000000001" customHeight="1">
      <c r="B108" s="424" t="s">
        <v>815</v>
      </c>
      <c r="C108" s="425"/>
      <c r="D108" s="425"/>
      <c r="E108" s="425"/>
      <c r="F108" s="425"/>
      <c r="G108" s="425"/>
      <c r="H108" s="425"/>
      <c r="I108" s="426"/>
      <c r="J108" s="109"/>
      <c r="K108" s="1077"/>
      <c r="L108" s="109"/>
      <c r="M108" s="425"/>
    </row>
    <row r="109" spans="2:14" ht="20.100000000000001" customHeight="1">
      <c r="B109" s="800" t="s">
        <v>813</v>
      </c>
      <c r="C109" s="425">
        <v>1119</v>
      </c>
      <c r="D109" s="425">
        <v>546</v>
      </c>
      <c r="E109" s="425">
        <v>557</v>
      </c>
      <c r="F109" s="425">
        <v>597</v>
      </c>
      <c r="G109" s="425">
        <v>321</v>
      </c>
      <c r="H109" s="425">
        <v>2286</v>
      </c>
      <c r="I109" s="804">
        <v>5426</v>
      </c>
      <c r="J109" s="1080"/>
      <c r="K109" s="1079">
        <v>5173</v>
      </c>
      <c r="L109" s="109"/>
      <c r="M109" s="425">
        <v>417.03728891355098</v>
      </c>
    </row>
    <row r="110" spans="2:14" ht="20.100000000000001" customHeight="1">
      <c r="B110" s="20" t="s">
        <v>776</v>
      </c>
      <c r="C110" s="164">
        <v>1109</v>
      </c>
      <c r="D110" s="164">
        <v>546</v>
      </c>
      <c r="E110" s="164">
        <v>557</v>
      </c>
      <c r="F110" s="164">
        <v>597</v>
      </c>
      <c r="G110" s="164">
        <v>7</v>
      </c>
      <c r="H110" s="164">
        <v>1878</v>
      </c>
      <c r="I110" s="195">
        <v>4694</v>
      </c>
      <c r="J110" s="74"/>
      <c r="K110" s="1072">
        <v>4694</v>
      </c>
      <c r="L110" s="74"/>
      <c r="M110" s="164">
        <v>417.03728891355098</v>
      </c>
    </row>
    <row r="111" spans="2:14" ht="20.100000000000001" customHeight="1">
      <c r="B111" s="1055" t="s">
        <v>777</v>
      </c>
      <c r="C111" s="109">
        <v>10</v>
      </c>
      <c r="D111" s="109" t="s">
        <v>156</v>
      </c>
      <c r="E111" s="109" t="s">
        <v>156</v>
      </c>
      <c r="F111" s="109" t="s">
        <v>156</v>
      </c>
      <c r="G111" s="109">
        <v>314</v>
      </c>
      <c r="H111" s="109">
        <v>408</v>
      </c>
      <c r="I111" s="107">
        <v>732</v>
      </c>
      <c r="J111" s="87"/>
      <c r="K111" s="1056">
        <v>479</v>
      </c>
      <c r="L111" s="87"/>
      <c r="M111" s="207" t="s">
        <v>156</v>
      </c>
    </row>
    <row r="112" spans="2:14" ht="20.100000000000001" customHeight="1">
      <c r="B112" s="800" t="s">
        <v>778</v>
      </c>
      <c r="C112" s="425">
        <v>731</v>
      </c>
      <c r="D112" s="425">
        <v>183</v>
      </c>
      <c r="E112" s="425">
        <v>479</v>
      </c>
      <c r="F112" s="425">
        <v>438</v>
      </c>
      <c r="G112" s="425">
        <v>189</v>
      </c>
      <c r="H112" s="425">
        <v>1885</v>
      </c>
      <c r="I112" s="804">
        <v>3905</v>
      </c>
      <c r="J112" s="1080"/>
      <c r="K112" s="1079">
        <v>3763</v>
      </c>
      <c r="L112" s="109"/>
      <c r="M112" s="425">
        <v>135.52460554747543</v>
      </c>
    </row>
    <row r="113" spans="2:13" ht="20.100000000000001" customHeight="1">
      <c r="B113" s="1055" t="s">
        <v>776</v>
      </c>
      <c r="C113" s="109">
        <v>730</v>
      </c>
      <c r="D113" s="109">
        <v>183</v>
      </c>
      <c r="E113" s="109">
        <v>479</v>
      </c>
      <c r="F113" s="109">
        <v>438</v>
      </c>
      <c r="G113" s="109">
        <v>6</v>
      </c>
      <c r="H113" s="109">
        <v>1582</v>
      </c>
      <c r="I113" s="107">
        <v>3418</v>
      </c>
      <c r="J113" s="87"/>
      <c r="K113" s="1056">
        <v>3418</v>
      </c>
      <c r="L113" s="87"/>
      <c r="M113" s="207">
        <v>135.52460554747543</v>
      </c>
    </row>
    <row r="114" spans="2:13" ht="20.100000000000001" customHeight="1">
      <c r="B114" s="1055" t="s">
        <v>777</v>
      </c>
      <c r="C114" s="109">
        <v>1</v>
      </c>
      <c r="D114" s="109" t="s">
        <v>156</v>
      </c>
      <c r="E114" s="109" t="s">
        <v>156</v>
      </c>
      <c r="F114" s="109" t="s">
        <v>156</v>
      </c>
      <c r="G114" s="109">
        <v>183</v>
      </c>
      <c r="H114" s="109">
        <v>303</v>
      </c>
      <c r="I114" s="107">
        <v>487</v>
      </c>
      <c r="J114" s="87"/>
      <c r="K114" s="1056">
        <v>345</v>
      </c>
      <c r="L114" s="87"/>
      <c r="M114" s="207" t="s">
        <v>156</v>
      </c>
    </row>
    <row r="115" spans="2:13" ht="20.100000000000001" customHeight="1">
      <c r="B115" s="800" t="s">
        <v>779</v>
      </c>
      <c r="C115" s="425">
        <v>388</v>
      </c>
      <c r="D115" s="425">
        <v>363</v>
      </c>
      <c r="E115" s="425">
        <v>78</v>
      </c>
      <c r="F115" s="425">
        <v>159</v>
      </c>
      <c r="G115" s="425">
        <v>132</v>
      </c>
      <c r="H115" s="425">
        <v>401</v>
      </c>
      <c r="I115" s="804">
        <v>1521</v>
      </c>
      <c r="J115" s="1080"/>
      <c r="K115" s="1079">
        <v>1410</v>
      </c>
      <c r="L115" s="109"/>
      <c r="M115" s="425">
        <v>281.46268336607551</v>
      </c>
    </row>
    <row r="116" spans="2:13" ht="20.100000000000001" customHeight="1">
      <c r="B116" s="1057" t="s">
        <v>776</v>
      </c>
      <c r="C116" s="164">
        <v>379</v>
      </c>
      <c r="D116" s="164">
        <v>363</v>
      </c>
      <c r="E116" s="164">
        <v>78</v>
      </c>
      <c r="F116" s="164">
        <v>159</v>
      </c>
      <c r="G116" s="164">
        <v>1</v>
      </c>
      <c r="H116" s="164">
        <v>296</v>
      </c>
      <c r="I116" s="195">
        <v>1276</v>
      </c>
      <c r="J116" s="87"/>
      <c r="K116" s="1044">
        <v>1276</v>
      </c>
      <c r="L116" s="87"/>
      <c r="M116" s="208">
        <v>281.46268336607551</v>
      </c>
    </row>
    <row r="117" spans="2:13" ht="20.100000000000001" customHeight="1">
      <c r="B117" s="1058" t="s">
        <v>777</v>
      </c>
      <c r="C117" s="225">
        <v>9</v>
      </c>
      <c r="D117" s="225" t="s">
        <v>156</v>
      </c>
      <c r="E117" s="225" t="s">
        <v>156</v>
      </c>
      <c r="F117" s="225" t="s">
        <v>156</v>
      </c>
      <c r="G117" s="225">
        <v>131</v>
      </c>
      <c r="H117" s="225">
        <v>105</v>
      </c>
      <c r="I117" s="410">
        <v>245</v>
      </c>
      <c r="J117" s="87"/>
      <c r="K117" s="1045">
        <v>134</v>
      </c>
      <c r="L117" s="87"/>
      <c r="M117" s="428" t="s">
        <v>156</v>
      </c>
    </row>
    <row r="118" spans="2:13" ht="20.100000000000001" customHeight="1">
      <c r="B118" s="1349" t="s">
        <v>816</v>
      </c>
      <c r="C118" s="1350"/>
      <c r="D118" s="1350"/>
      <c r="E118" s="1350"/>
      <c r="F118" s="1350"/>
      <c r="G118" s="1350"/>
      <c r="H118" s="1350"/>
      <c r="I118" s="1351"/>
      <c r="J118" s="1364"/>
      <c r="K118" s="1365"/>
      <c r="L118" s="1364"/>
      <c r="M118" s="1350"/>
    </row>
    <row r="119" spans="2:13" ht="20.100000000000001" customHeight="1">
      <c r="B119" s="1349" t="s">
        <v>813</v>
      </c>
      <c r="C119" s="1350">
        <v>995</v>
      </c>
      <c r="D119" s="1350">
        <v>762</v>
      </c>
      <c r="E119" s="1350">
        <v>527</v>
      </c>
      <c r="F119" s="1350">
        <v>592</v>
      </c>
      <c r="G119" s="1350"/>
      <c r="H119" s="1350">
        <v>2220</v>
      </c>
      <c r="I119" s="1351">
        <v>5096</v>
      </c>
      <c r="J119" s="1364"/>
      <c r="K119" s="1061">
        <v>5096</v>
      </c>
      <c r="L119" s="1364"/>
      <c r="M119" s="1350">
        <v>620</v>
      </c>
    </row>
    <row r="120" spans="2:13" ht="20.100000000000001" customHeight="1">
      <c r="B120" s="1055" t="s">
        <v>776</v>
      </c>
      <c r="C120" s="109">
        <v>983</v>
      </c>
      <c r="D120" s="109">
        <v>762</v>
      </c>
      <c r="E120" s="109">
        <v>527</v>
      </c>
      <c r="F120" s="109">
        <v>575</v>
      </c>
      <c r="G120" s="109"/>
      <c r="H120" s="109">
        <v>1814</v>
      </c>
      <c r="I120" s="107">
        <v>4661</v>
      </c>
      <c r="J120" s="87"/>
      <c r="K120" s="1083">
        <v>4661</v>
      </c>
      <c r="L120" s="87"/>
      <c r="M120" s="109">
        <v>620</v>
      </c>
    </row>
    <row r="121" spans="2:13" ht="20.100000000000001" customHeight="1">
      <c r="B121" s="1055" t="s">
        <v>777</v>
      </c>
      <c r="C121" s="109">
        <v>12</v>
      </c>
      <c r="D121" s="109" t="s">
        <v>156</v>
      </c>
      <c r="E121" s="109" t="s">
        <v>156</v>
      </c>
      <c r="F121" s="109">
        <v>17</v>
      </c>
      <c r="G121" s="109"/>
      <c r="H121" s="109">
        <v>406</v>
      </c>
      <c r="I121" s="107">
        <v>435</v>
      </c>
      <c r="J121" s="87"/>
      <c r="K121" s="1083">
        <v>435</v>
      </c>
      <c r="L121" s="87"/>
      <c r="M121" s="109" t="s">
        <v>156</v>
      </c>
    </row>
    <row r="122" spans="2:13" ht="20.100000000000001" customHeight="1">
      <c r="B122" s="1349" t="s">
        <v>778</v>
      </c>
      <c r="C122" s="1350">
        <v>657</v>
      </c>
      <c r="D122" s="1350">
        <v>382</v>
      </c>
      <c r="E122" s="1350">
        <v>477</v>
      </c>
      <c r="F122" s="1350">
        <v>437</v>
      </c>
      <c r="G122" s="1350"/>
      <c r="H122" s="1350">
        <v>1874</v>
      </c>
      <c r="I122" s="1351">
        <v>3827</v>
      </c>
      <c r="J122" s="1364"/>
      <c r="K122" s="1061">
        <v>3827</v>
      </c>
      <c r="L122" s="1364"/>
      <c r="M122" s="1350">
        <v>385</v>
      </c>
    </row>
    <row r="123" spans="2:13" ht="20.100000000000001" customHeight="1">
      <c r="B123" s="1057" t="s">
        <v>776</v>
      </c>
      <c r="C123" s="164">
        <v>656</v>
      </c>
      <c r="D123" s="164">
        <v>382</v>
      </c>
      <c r="E123" s="164">
        <v>477</v>
      </c>
      <c r="F123" s="164">
        <v>425</v>
      </c>
      <c r="G123" s="164"/>
      <c r="H123" s="164">
        <v>1566</v>
      </c>
      <c r="I123" s="195">
        <v>3506</v>
      </c>
      <c r="J123" s="87"/>
      <c r="K123" s="1072">
        <v>3506</v>
      </c>
      <c r="L123" s="87"/>
      <c r="M123" s="201">
        <v>385</v>
      </c>
    </row>
    <row r="124" spans="2:13" ht="20.100000000000001" customHeight="1">
      <c r="B124" s="1063" t="s">
        <v>777</v>
      </c>
      <c r="C124" s="387">
        <v>1</v>
      </c>
      <c r="D124" s="387" t="s">
        <v>156</v>
      </c>
      <c r="E124" s="387" t="s">
        <v>156</v>
      </c>
      <c r="F124" s="387">
        <v>12</v>
      </c>
      <c r="G124" s="387"/>
      <c r="H124" s="387">
        <v>308</v>
      </c>
      <c r="I124" s="419">
        <v>321</v>
      </c>
      <c r="J124" s="87"/>
      <c r="K124" s="1064">
        <v>321</v>
      </c>
      <c r="L124" s="87"/>
      <c r="M124" s="429" t="s">
        <v>156</v>
      </c>
    </row>
    <row r="125" spans="2:13" ht="20.100000000000001" customHeight="1">
      <c r="B125" s="1349" t="s">
        <v>779</v>
      </c>
      <c r="C125" s="1350">
        <v>338</v>
      </c>
      <c r="D125" s="1350">
        <v>380</v>
      </c>
      <c r="E125" s="1350">
        <v>50</v>
      </c>
      <c r="F125" s="1350">
        <v>155</v>
      </c>
      <c r="G125" s="1350"/>
      <c r="H125" s="1350">
        <v>346</v>
      </c>
      <c r="I125" s="1351">
        <v>1269</v>
      </c>
      <c r="J125" s="1364"/>
      <c r="K125" s="1061">
        <v>1269</v>
      </c>
      <c r="L125" s="1364"/>
      <c r="M125" s="1350">
        <v>235</v>
      </c>
    </row>
    <row r="126" spans="2:13" ht="20.100000000000001" customHeight="1">
      <c r="B126" s="1057" t="s">
        <v>776</v>
      </c>
      <c r="C126" s="164">
        <v>327</v>
      </c>
      <c r="D126" s="164">
        <v>380</v>
      </c>
      <c r="E126" s="164">
        <v>50</v>
      </c>
      <c r="F126" s="164">
        <v>150</v>
      </c>
      <c r="G126" s="164"/>
      <c r="H126" s="164">
        <v>248</v>
      </c>
      <c r="I126" s="195">
        <v>1155</v>
      </c>
      <c r="J126" s="87"/>
      <c r="K126" s="1072">
        <v>1155</v>
      </c>
      <c r="L126" s="87"/>
      <c r="M126" s="201">
        <v>235</v>
      </c>
    </row>
    <row r="127" spans="2:13" ht="20.100000000000001" customHeight="1">
      <c r="B127" s="1063" t="s">
        <v>777</v>
      </c>
      <c r="C127" s="387">
        <v>11</v>
      </c>
      <c r="D127" s="387" t="s">
        <v>156</v>
      </c>
      <c r="E127" s="387" t="s">
        <v>156</v>
      </c>
      <c r="F127" s="387">
        <v>5</v>
      </c>
      <c r="G127" s="387"/>
      <c r="H127" s="387">
        <v>98</v>
      </c>
      <c r="I127" s="419">
        <v>114</v>
      </c>
      <c r="J127" s="87"/>
      <c r="K127" s="1064">
        <v>114</v>
      </c>
      <c r="L127" s="87"/>
      <c r="M127" s="429" t="s">
        <v>156</v>
      </c>
    </row>
    <row r="128" spans="2:13" ht="20.100000000000001" customHeight="1">
      <c r="B128" s="430" t="s">
        <v>817</v>
      </c>
      <c r="C128" s="431"/>
      <c r="D128" s="431"/>
      <c r="E128" s="431"/>
      <c r="F128" s="431"/>
      <c r="G128" s="431"/>
      <c r="H128" s="431"/>
      <c r="I128" s="393"/>
      <c r="J128" s="1081"/>
      <c r="K128" s="1082"/>
      <c r="L128" s="1081"/>
      <c r="M128" s="431"/>
    </row>
    <row r="129" spans="2:13" ht="20.100000000000001" customHeight="1">
      <c r="B129" s="430" t="s">
        <v>818</v>
      </c>
      <c r="C129" s="431">
        <v>954</v>
      </c>
      <c r="D129" s="431">
        <v>819</v>
      </c>
      <c r="E129" s="431">
        <v>506</v>
      </c>
      <c r="F129" s="431">
        <v>540</v>
      </c>
      <c r="G129" s="431"/>
      <c r="H129" s="431">
        <v>2667</v>
      </c>
      <c r="I129" s="393">
        <v>5486</v>
      </c>
      <c r="J129" s="1081"/>
      <c r="K129" s="1062">
        <v>5486</v>
      </c>
      <c r="L129" s="1081"/>
      <c r="M129" s="1038" t="s">
        <v>156</v>
      </c>
    </row>
    <row r="130" spans="2:13" ht="20.100000000000001" customHeight="1">
      <c r="B130" s="1055" t="s">
        <v>776</v>
      </c>
      <c r="C130" s="109">
        <v>943</v>
      </c>
      <c r="D130" s="109">
        <v>819</v>
      </c>
      <c r="E130" s="109">
        <v>506</v>
      </c>
      <c r="F130" s="109">
        <v>525</v>
      </c>
      <c r="G130" s="109"/>
      <c r="H130" s="109">
        <v>2061</v>
      </c>
      <c r="I130" s="107">
        <v>4854</v>
      </c>
      <c r="J130" s="87"/>
      <c r="K130" s="1083">
        <v>4854</v>
      </c>
      <c r="L130" s="87"/>
      <c r="M130" s="109" t="s">
        <v>156</v>
      </c>
    </row>
    <row r="131" spans="2:13" ht="20.100000000000001" customHeight="1">
      <c r="B131" s="1055" t="s">
        <v>777</v>
      </c>
      <c r="C131" s="109">
        <v>11</v>
      </c>
      <c r="D131" s="109">
        <v>0</v>
      </c>
      <c r="E131" s="109">
        <v>0</v>
      </c>
      <c r="F131" s="109">
        <v>15</v>
      </c>
      <c r="G131" s="109"/>
      <c r="H131" s="109">
        <v>606</v>
      </c>
      <c r="I131" s="107">
        <v>632</v>
      </c>
      <c r="J131" s="87"/>
      <c r="K131" s="1083">
        <v>632</v>
      </c>
      <c r="L131" s="87"/>
      <c r="M131" s="109" t="s">
        <v>156</v>
      </c>
    </row>
    <row r="132" spans="2:13" ht="20.100000000000001" customHeight="1">
      <c r="B132" s="430" t="s">
        <v>778</v>
      </c>
      <c r="C132" s="431">
        <v>610</v>
      </c>
      <c r="D132" s="431">
        <v>459</v>
      </c>
      <c r="E132" s="431">
        <v>441</v>
      </c>
      <c r="F132" s="431">
        <v>451</v>
      </c>
      <c r="G132" s="431"/>
      <c r="H132" s="431">
        <v>2048</v>
      </c>
      <c r="I132" s="393">
        <v>4009</v>
      </c>
      <c r="J132" s="1081"/>
      <c r="K132" s="1062">
        <v>4009</v>
      </c>
      <c r="L132" s="1081"/>
      <c r="M132" s="1038" t="s">
        <v>156</v>
      </c>
    </row>
    <row r="133" spans="2:13" ht="20.100000000000001" customHeight="1">
      <c r="B133" s="1057" t="s">
        <v>776</v>
      </c>
      <c r="C133" s="164">
        <v>608</v>
      </c>
      <c r="D133" s="164">
        <v>459</v>
      </c>
      <c r="E133" s="164">
        <v>441</v>
      </c>
      <c r="F133" s="164">
        <v>442</v>
      </c>
      <c r="G133" s="164"/>
      <c r="H133" s="164">
        <v>1742</v>
      </c>
      <c r="I133" s="195">
        <v>3692</v>
      </c>
      <c r="J133" s="87"/>
      <c r="K133" s="1072">
        <v>3692</v>
      </c>
      <c r="L133" s="87"/>
      <c r="M133" s="201" t="s">
        <v>156</v>
      </c>
    </row>
    <row r="134" spans="2:13" ht="20.100000000000001" customHeight="1">
      <c r="B134" s="1063" t="s">
        <v>777</v>
      </c>
      <c r="C134" s="387">
        <v>2</v>
      </c>
      <c r="D134" s="387">
        <v>0</v>
      </c>
      <c r="E134" s="387">
        <v>0</v>
      </c>
      <c r="F134" s="387">
        <v>9</v>
      </c>
      <c r="G134" s="387"/>
      <c r="H134" s="387">
        <v>306</v>
      </c>
      <c r="I134" s="419">
        <v>317</v>
      </c>
      <c r="J134" s="87"/>
      <c r="K134" s="1064">
        <v>317</v>
      </c>
      <c r="L134" s="87"/>
      <c r="M134" s="429" t="s">
        <v>156</v>
      </c>
    </row>
    <row r="135" spans="2:13" ht="20.100000000000001" customHeight="1">
      <c r="B135" s="430" t="s">
        <v>779</v>
      </c>
      <c r="C135" s="431">
        <v>344</v>
      </c>
      <c r="D135" s="431">
        <v>360</v>
      </c>
      <c r="E135" s="431">
        <v>65</v>
      </c>
      <c r="F135" s="431">
        <v>89</v>
      </c>
      <c r="G135" s="431"/>
      <c r="H135" s="431">
        <v>619</v>
      </c>
      <c r="I135" s="393">
        <v>1477</v>
      </c>
      <c r="J135" s="1081"/>
      <c r="K135" s="1062">
        <v>1477</v>
      </c>
      <c r="L135" s="1081"/>
      <c r="M135" s="1038" t="s">
        <v>156</v>
      </c>
    </row>
    <row r="136" spans="2:13" ht="20.100000000000001" customHeight="1">
      <c r="B136" s="1057" t="s">
        <v>776</v>
      </c>
      <c r="C136" s="164">
        <v>335</v>
      </c>
      <c r="D136" s="164">
        <v>360</v>
      </c>
      <c r="E136" s="164">
        <v>65</v>
      </c>
      <c r="F136" s="164">
        <v>83</v>
      </c>
      <c r="G136" s="164"/>
      <c r="H136" s="164">
        <v>319</v>
      </c>
      <c r="I136" s="195">
        <v>1162</v>
      </c>
      <c r="J136" s="87"/>
      <c r="K136" s="1072">
        <v>1162</v>
      </c>
      <c r="L136" s="87"/>
      <c r="M136" s="201" t="s">
        <v>156</v>
      </c>
    </row>
    <row r="137" spans="2:13" ht="20.100000000000001" customHeight="1">
      <c r="B137" s="1063" t="s">
        <v>777</v>
      </c>
      <c r="C137" s="387">
        <v>9</v>
      </c>
      <c r="D137" s="387">
        <v>0</v>
      </c>
      <c r="E137" s="387">
        <v>0</v>
      </c>
      <c r="F137" s="387">
        <v>6</v>
      </c>
      <c r="G137" s="387"/>
      <c r="H137" s="387">
        <v>300</v>
      </c>
      <c r="I137" s="419">
        <v>315</v>
      </c>
      <c r="J137" s="87"/>
      <c r="K137" s="1064">
        <v>315</v>
      </c>
      <c r="L137" s="87"/>
      <c r="M137" s="429" t="s">
        <v>156</v>
      </c>
    </row>
    <row r="138" spans="2:13" ht="20.100000000000001" customHeight="1">
      <c r="B138" s="1427" t="s">
        <v>819</v>
      </c>
      <c r="C138" s="109"/>
      <c r="D138" s="109"/>
      <c r="E138" s="109"/>
      <c r="F138" s="109"/>
      <c r="G138" s="109"/>
      <c r="H138" s="109"/>
      <c r="I138" s="107"/>
      <c r="J138" s="87"/>
      <c r="K138" s="1056"/>
      <c r="L138" s="87"/>
      <c r="M138" s="207"/>
    </row>
    <row r="139" spans="2:13" ht="15.6">
      <c r="B139" s="1346" t="s">
        <v>766</v>
      </c>
      <c r="C139" s="1065"/>
      <c r="D139" s="1065"/>
      <c r="E139" s="1065"/>
      <c r="F139" s="1065"/>
      <c r="G139" s="1065"/>
      <c r="H139" s="1065"/>
      <c r="I139" s="1065"/>
      <c r="J139" s="1071"/>
      <c r="K139" s="1065"/>
    </row>
    <row r="140" spans="2:13" ht="26.25" customHeight="1">
      <c r="B140" s="1474" t="s">
        <v>772</v>
      </c>
      <c r="C140" s="1474"/>
      <c r="D140" s="1474"/>
      <c r="E140" s="1474"/>
      <c r="F140" s="1474"/>
      <c r="G140" s="1474"/>
      <c r="H140" s="1474"/>
      <c r="I140" s="1474"/>
      <c r="J140" s="1474"/>
      <c r="K140" s="1474"/>
    </row>
    <row r="141" spans="2:13" ht="16.5" customHeight="1">
      <c r="B141" s="1474" t="s">
        <v>820</v>
      </c>
      <c r="C141" s="1474"/>
      <c r="D141" s="1474"/>
      <c r="E141" s="1474"/>
      <c r="F141" s="1474"/>
      <c r="G141" s="1474"/>
      <c r="H141" s="1474"/>
      <c r="I141" s="1474"/>
      <c r="J141" s="1474"/>
      <c r="K141" s="1474"/>
    </row>
    <row r="142" spans="2:13" ht="25.5" customHeight="1"/>
  </sheetData>
  <sheetProtection algorithmName="SHA-512" hashValue="h/ia+fSFJVhthWUDhCQOlEEkA5kNCEbuMzloa1sJ9feu5hN6u+yiR3cKeoCrgZipCu1TiYeSexRMcOnP/HLbjQ==" saltValue="KwYmvgwo2KUvAoH9gddOhw==" spinCount="100000" sheet="1" objects="1" scenarios="1"/>
  <mergeCells count="12">
    <mergeCell ref="B141:K141"/>
    <mergeCell ref="B2:K2"/>
    <mergeCell ref="B5:H5"/>
    <mergeCell ref="C6:K6"/>
    <mergeCell ref="B40:C40"/>
    <mergeCell ref="B47:K47"/>
    <mergeCell ref="C48:K48"/>
    <mergeCell ref="C49:K49"/>
    <mergeCell ref="B84:K84"/>
    <mergeCell ref="C85:M85"/>
    <mergeCell ref="C86:K86"/>
    <mergeCell ref="B140:K140"/>
  </mergeCells>
  <hyperlinks>
    <hyperlink ref="A2" location="Summary!A1" display=" " xr:uid="{8AD83350-DE04-4FE1-9550-24F7D9A58888}"/>
  </hyperlinks>
  <pageMargins left="0.75" right="0.75" top="1" bottom="1" header="0.5" footer="0.5"/>
  <pageSetup paperSize="9" scale="51" orientation="portrait" horizontalDpi="4294967292" verticalDpi="4294967292" r:id="rId1"/>
  <headerFooter>
    <oddFooter>&amp;L&amp;1#&amp;"Calibri"&amp;10&amp;K000000TOTAL Classification: Restricted Distribution TOTAL - All rights reserved</oddFooter>
  </headerFooter>
  <rowBreaks count="2" manualBreakCount="2">
    <brk id="45" max="16383" man="1"/>
    <brk id="82"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7522-A14A-4014-BFE5-F98A91F2938C}">
  <sheetPr>
    <tabColor theme="8" tint="0.59999389629810485"/>
  </sheetPr>
  <dimension ref="A1:K137"/>
  <sheetViews>
    <sheetView showGridLines="0" zoomScaleNormal="100" zoomScaleSheetLayoutView="115" zoomScalePageLayoutView="130" workbookViewId="0"/>
  </sheetViews>
  <sheetFormatPr baseColWidth="10" defaultColWidth="11.09765625" defaultRowHeight="20.100000000000001" customHeight="1"/>
  <cols>
    <col min="1" max="1" width="5.59765625" style="1084" customWidth="1"/>
    <col min="2" max="2" width="47.296875" style="1084" customWidth="1"/>
    <col min="3" max="9" width="12.296875" style="1084" customWidth="1"/>
    <col min="10" max="10" width="1.296875" style="859" customWidth="1"/>
    <col min="11" max="16384" width="11.09765625" style="859"/>
  </cols>
  <sheetData>
    <row r="1" spans="1:10" ht="11.55" customHeight="1">
      <c r="A1" s="858"/>
      <c r="B1" s="858"/>
      <c r="C1" s="858"/>
      <c r="D1" s="858"/>
      <c r="E1" s="858"/>
      <c r="F1" s="1291"/>
      <c r="G1" s="859"/>
      <c r="H1" s="859"/>
      <c r="I1" s="859"/>
    </row>
    <row r="2" spans="1:10" ht="20.100000000000001" customHeight="1">
      <c r="A2" s="860" t="s">
        <v>91</v>
      </c>
      <c r="B2" s="713" t="s">
        <v>821</v>
      </c>
      <c r="C2" s="713"/>
      <c r="D2" s="713"/>
      <c r="E2" s="713"/>
      <c r="F2" s="713"/>
      <c r="G2" s="713"/>
      <c r="H2" s="713"/>
      <c r="I2" s="713"/>
    </row>
    <row r="4" spans="1:10" ht="20.100000000000001" customHeight="1">
      <c r="B4" s="209" t="s">
        <v>822</v>
      </c>
      <c r="C4" s="715"/>
      <c r="D4" s="715"/>
      <c r="E4" s="715" t="s">
        <v>823</v>
      </c>
      <c r="F4" s="715"/>
      <c r="G4" s="715"/>
      <c r="H4" s="715"/>
      <c r="I4" s="715"/>
    </row>
    <row r="5" spans="1:10" ht="42.75" customHeight="1">
      <c r="B5" s="715" t="s">
        <v>745</v>
      </c>
      <c r="C5" s="716" t="s">
        <v>746</v>
      </c>
      <c r="D5" s="716" t="s">
        <v>655</v>
      </c>
      <c r="E5" s="565" t="s">
        <v>664</v>
      </c>
      <c r="F5" s="727" t="s">
        <v>747</v>
      </c>
      <c r="G5" s="1085" t="s">
        <v>678</v>
      </c>
      <c r="H5" s="716" t="s">
        <v>748</v>
      </c>
      <c r="I5" s="806" t="s">
        <v>221</v>
      </c>
      <c r="J5" s="825"/>
    </row>
    <row r="6" spans="1:10" ht="20.100000000000001" customHeight="1">
      <c r="B6" s="1352" t="s">
        <v>824</v>
      </c>
      <c r="C6" s="1343">
        <v>2399</v>
      </c>
      <c r="D6" s="1343">
        <v>3824</v>
      </c>
      <c r="E6" s="1343">
        <v>4141</v>
      </c>
      <c r="F6" s="1343">
        <v>3919</v>
      </c>
      <c r="G6" s="1343">
        <v>8</v>
      </c>
      <c r="H6" s="1343">
        <v>1503</v>
      </c>
      <c r="I6" s="1330">
        <v>15794</v>
      </c>
    </row>
    <row r="7" spans="1:10" ht="20.100000000000001" customHeight="1">
      <c r="B7" s="20" t="s">
        <v>750</v>
      </c>
      <c r="C7" s="142">
        <v>76</v>
      </c>
      <c r="D7" s="142">
        <v>142</v>
      </c>
      <c r="E7" s="142">
        <v>160</v>
      </c>
      <c r="F7" s="142">
        <v>69</v>
      </c>
      <c r="G7" s="142" t="s">
        <v>156</v>
      </c>
      <c r="H7" s="142">
        <v>40</v>
      </c>
      <c r="I7" s="195">
        <v>487</v>
      </c>
    </row>
    <row r="8" spans="1:10" ht="20.100000000000001" customHeight="1">
      <c r="B8" s="20" t="s">
        <v>751</v>
      </c>
      <c r="C8" s="142" t="s">
        <v>156</v>
      </c>
      <c r="D8" s="142">
        <v>79</v>
      </c>
      <c r="E8" s="142">
        <v>182</v>
      </c>
      <c r="F8" s="142" t="s">
        <v>156</v>
      </c>
      <c r="G8" s="142" t="s">
        <v>156</v>
      </c>
      <c r="H8" s="142" t="s">
        <v>156</v>
      </c>
      <c r="I8" s="195">
        <v>261</v>
      </c>
    </row>
    <row r="9" spans="1:10" ht="20.100000000000001" customHeight="1">
      <c r="B9" s="20" t="s">
        <v>825</v>
      </c>
      <c r="C9" s="142">
        <v>2272</v>
      </c>
      <c r="D9" s="142" t="s">
        <v>156</v>
      </c>
      <c r="E9" s="142" t="s">
        <v>156</v>
      </c>
      <c r="F9" s="142">
        <v>104</v>
      </c>
      <c r="G9" s="142" t="s">
        <v>156</v>
      </c>
      <c r="H9" s="142">
        <v>5</v>
      </c>
      <c r="I9" s="195">
        <v>2381</v>
      </c>
    </row>
    <row r="10" spans="1:10" ht="20.100000000000001" customHeight="1">
      <c r="B10" s="20" t="s">
        <v>826</v>
      </c>
      <c r="C10" s="142" t="s">
        <v>156</v>
      </c>
      <c r="D10" s="142">
        <v>-2</v>
      </c>
      <c r="E10" s="142" t="s">
        <v>156</v>
      </c>
      <c r="F10" s="142">
        <v>-10</v>
      </c>
      <c r="G10" s="142" t="s">
        <v>156</v>
      </c>
      <c r="H10" s="142" t="s">
        <v>156</v>
      </c>
      <c r="I10" s="195">
        <v>-12</v>
      </c>
    </row>
    <row r="11" spans="1:10" ht="20.100000000000001" customHeight="1">
      <c r="B11" s="384" t="s">
        <v>754</v>
      </c>
      <c r="C11" s="386">
        <v>-236</v>
      </c>
      <c r="D11" s="386">
        <v>-405</v>
      </c>
      <c r="E11" s="386">
        <v>-393</v>
      </c>
      <c r="F11" s="386">
        <v>-489</v>
      </c>
      <c r="G11" s="386">
        <v>-1</v>
      </c>
      <c r="H11" s="386">
        <v>-129</v>
      </c>
      <c r="I11" s="419">
        <v>-1653</v>
      </c>
    </row>
    <row r="12" spans="1:10" ht="20.100000000000001" customHeight="1">
      <c r="B12" s="1352" t="s">
        <v>755</v>
      </c>
      <c r="C12" s="1343">
        <v>4511</v>
      </c>
      <c r="D12" s="1343">
        <v>3638</v>
      </c>
      <c r="E12" s="1343">
        <v>4090</v>
      </c>
      <c r="F12" s="1343">
        <v>3593</v>
      </c>
      <c r="G12" s="1343">
        <v>7</v>
      </c>
      <c r="H12" s="1343">
        <v>1419</v>
      </c>
      <c r="I12" s="1330">
        <v>17258</v>
      </c>
    </row>
    <row r="13" spans="1:10" ht="20.100000000000001" customHeight="1">
      <c r="B13" s="20" t="s">
        <v>750</v>
      </c>
      <c r="C13" s="164">
        <v>59</v>
      </c>
      <c r="D13" s="164">
        <v>10</v>
      </c>
      <c r="E13" s="164">
        <v>72</v>
      </c>
      <c r="F13" s="164">
        <v>381</v>
      </c>
      <c r="G13" s="164">
        <v>1</v>
      </c>
      <c r="H13" s="164">
        <v>63</v>
      </c>
      <c r="I13" s="195">
        <v>586</v>
      </c>
    </row>
    <row r="14" spans="1:10" ht="20.100000000000001" customHeight="1">
      <c r="B14" s="20" t="s">
        <v>751</v>
      </c>
      <c r="C14" s="164">
        <v>92</v>
      </c>
      <c r="D14" s="164">
        <v>50</v>
      </c>
      <c r="E14" s="164">
        <v>142</v>
      </c>
      <c r="F14" s="164" t="s">
        <v>156</v>
      </c>
      <c r="G14" s="164" t="s">
        <v>156</v>
      </c>
      <c r="H14" s="164" t="s">
        <v>156</v>
      </c>
      <c r="I14" s="195">
        <v>284</v>
      </c>
    </row>
    <row r="15" spans="1:10" ht="20.100000000000001" customHeight="1">
      <c r="B15" s="20" t="s">
        <v>825</v>
      </c>
      <c r="C15" s="164" t="s">
        <v>156</v>
      </c>
      <c r="D15" s="164" t="s">
        <v>156</v>
      </c>
      <c r="E15" s="164" t="s">
        <v>156</v>
      </c>
      <c r="F15" s="164" t="s">
        <v>156</v>
      </c>
      <c r="G15" s="164" t="s">
        <v>156</v>
      </c>
      <c r="H15" s="164">
        <v>216</v>
      </c>
      <c r="I15" s="195">
        <v>216</v>
      </c>
    </row>
    <row r="16" spans="1:10" ht="20.100000000000001" customHeight="1">
      <c r="B16" s="20" t="s">
        <v>826</v>
      </c>
      <c r="C16" s="164" t="s">
        <v>156</v>
      </c>
      <c r="D16" s="164" t="s">
        <v>156</v>
      </c>
      <c r="E16" s="164">
        <v>-2</v>
      </c>
      <c r="F16" s="164">
        <v>-3</v>
      </c>
      <c r="G16" s="164" t="s">
        <v>156</v>
      </c>
      <c r="H16" s="164" t="s">
        <v>156</v>
      </c>
      <c r="I16" s="195">
        <v>-5</v>
      </c>
    </row>
    <row r="17" spans="2:9" ht="20.100000000000001" customHeight="1">
      <c r="B17" s="384" t="s">
        <v>754</v>
      </c>
      <c r="C17" s="387">
        <v>-227</v>
      </c>
      <c r="D17" s="387">
        <v>-401</v>
      </c>
      <c r="E17" s="387">
        <v>-410</v>
      </c>
      <c r="F17" s="387">
        <v>-484</v>
      </c>
      <c r="G17" s="387">
        <v>-1</v>
      </c>
      <c r="H17" s="387">
        <v>-123</v>
      </c>
      <c r="I17" s="419">
        <v>-1646</v>
      </c>
    </row>
    <row r="18" spans="2:9" ht="20.100000000000001" customHeight="1">
      <c r="B18" s="717" t="s">
        <v>756</v>
      </c>
      <c r="C18" s="718">
        <v>4435</v>
      </c>
      <c r="D18" s="718">
        <v>3297</v>
      </c>
      <c r="E18" s="718">
        <v>3892</v>
      </c>
      <c r="F18" s="718">
        <v>3487</v>
      </c>
      <c r="G18" s="718">
        <v>7</v>
      </c>
      <c r="H18" s="718">
        <v>1575</v>
      </c>
      <c r="I18" s="719">
        <v>16693</v>
      </c>
    </row>
    <row r="19" spans="2:9" ht="20.100000000000001" customHeight="1">
      <c r="B19" s="20" t="s">
        <v>750</v>
      </c>
      <c r="C19" s="164">
        <v>235</v>
      </c>
      <c r="D19" s="164">
        <v>582</v>
      </c>
      <c r="E19" s="164">
        <v>27</v>
      </c>
      <c r="F19" s="164">
        <v>691</v>
      </c>
      <c r="G19" s="164">
        <v>-2</v>
      </c>
      <c r="H19" s="164">
        <v>46</v>
      </c>
      <c r="I19" s="195">
        <v>1579</v>
      </c>
    </row>
    <row r="20" spans="2:9" ht="20.100000000000001" customHeight="1">
      <c r="B20" s="20" t="s">
        <v>751</v>
      </c>
      <c r="C20" s="164">
        <v>69</v>
      </c>
      <c r="D20" s="164">
        <v>106</v>
      </c>
      <c r="E20" s="164">
        <v>37</v>
      </c>
      <c r="F20" s="164">
        <v>60</v>
      </c>
      <c r="G20" s="164" t="s">
        <v>156</v>
      </c>
      <c r="H20" s="164">
        <v>499</v>
      </c>
      <c r="I20" s="195">
        <v>771</v>
      </c>
    </row>
    <row r="21" spans="2:9" ht="20.100000000000001" customHeight="1">
      <c r="B21" s="20" t="s">
        <v>825</v>
      </c>
      <c r="C21" s="164" t="s">
        <v>156</v>
      </c>
      <c r="D21" s="164" t="s">
        <v>156</v>
      </c>
      <c r="E21" s="164" t="s">
        <v>156</v>
      </c>
      <c r="F21" s="164" t="s">
        <v>156</v>
      </c>
      <c r="G21" s="164" t="s">
        <v>156</v>
      </c>
      <c r="H21" s="164">
        <v>156</v>
      </c>
      <c r="I21" s="195">
        <v>156</v>
      </c>
    </row>
    <row r="22" spans="2:9" ht="20.100000000000001" customHeight="1">
      <c r="B22" s="20" t="s">
        <v>826</v>
      </c>
      <c r="C22" s="164">
        <v>-8</v>
      </c>
      <c r="D22" s="164" t="s">
        <v>156</v>
      </c>
      <c r="E22" s="164" t="s">
        <v>156</v>
      </c>
      <c r="F22" s="164" t="s">
        <v>156</v>
      </c>
      <c r="G22" s="164" t="s">
        <v>156</v>
      </c>
      <c r="H22" s="164" t="s">
        <v>156</v>
      </c>
      <c r="I22" s="195">
        <v>-8</v>
      </c>
    </row>
    <row r="23" spans="2:9" ht="20.100000000000001" customHeight="1">
      <c r="B23" s="384" t="s">
        <v>754</v>
      </c>
      <c r="C23" s="387">
        <v>-219</v>
      </c>
      <c r="D23" s="387">
        <v>-396</v>
      </c>
      <c r="E23" s="387">
        <v>-418</v>
      </c>
      <c r="F23" s="387">
        <v>-432</v>
      </c>
      <c r="G23" s="665" t="s">
        <v>770</v>
      </c>
      <c r="H23" s="387">
        <v>-126</v>
      </c>
      <c r="I23" s="419">
        <v>-1591</v>
      </c>
    </row>
    <row r="24" spans="2:9" ht="20.100000000000001" customHeight="1">
      <c r="B24" s="717" t="s">
        <v>827</v>
      </c>
      <c r="C24" s="718">
        <v>4512</v>
      </c>
      <c r="D24" s="718">
        <v>3589</v>
      </c>
      <c r="E24" s="718">
        <v>3538</v>
      </c>
      <c r="F24" s="718">
        <v>3806</v>
      </c>
      <c r="G24" s="718">
        <v>5</v>
      </c>
      <c r="H24" s="718">
        <v>2150</v>
      </c>
      <c r="I24" s="719">
        <v>17600</v>
      </c>
    </row>
    <row r="25" spans="2:9" ht="20.100000000000001" customHeight="1">
      <c r="B25" s="20" t="s">
        <v>750</v>
      </c>
      <c r="C25" s="164">
        <v>-123</v>
      </c>
      <c r="D25" s="164">
        <v>77</v>
      </c>
      <c r="E25" s="164">
        <v>74</v>
      </c>
      <c r="F25" s="164">
        <v>234</v>
      </c>
      <c r="G25" s="164"/>
      <c r="H25" s="164">
        <v>175</v>
      </c>
      <c r="I25" s="195">
        <v>437</v>
      </c>
    </row>
    <row r="26" spans="2:9" ht="20.100000000000001" customHeight="1">
      <c r="B26" s="20" t="s">
        <v>751</v>
      </c>
      <c r="C26" s="164">
        <v>1</v>
      </c>
      <c r="D26" s="164">
        <v>542</v>
      </c>
      <c r="E26" s="164">
        <v>91</v>
      </c>
      <c r="F26" s="164">
        <v>8</v>
      </c>
      <c r="G26" s="164"/>
      <c r="H26" s="164">
        <v>76</v>
      </c>
      <c r="I26" s="195">
        <v>718</v>
      </c>
    </row>
    <row r="27" spans="2:9" ht="20.100000000000001" customHeight="1">
      <c r="B27" s="20" t="s">
        <v>825</v>
      </c>
      <c r="C27" s="164" t="s">
        <v>156</v>
      </c>
      <c r="D27" s="164">
        <v>43</v>
      </c>
      <c r="E27" s="164" t="s">
        <v>156</v>
      </c>
      <c r="F27" s="164" t="s">
        <v>156</v>
      </c>
      <c r="G27" s="164"/>
      <c r="H27" s="164">
        <v>43</v>
      </c>
      <c r="I27" s="195">
        <v>86</v>
      </c>
    </row>
    <row r="28" spans="2:9" ht="20.100000000000001" customHeight="1">
      <c r="B28" s="20" t="s">
        <v>826</v>
      </c>
      <c r="C28" s="164">
        <v>-9</v>
      </c>
      <c r="D28" s="164">
        <v>-129</v>
      </c>
      <c r="E28" s="164" t="s">
        <v>156</v>
      </c>
      <c r="F28" s="164">
        <v>-24</v>
      </c>
      <c r="G28" s="164"/>
      <c r="H28" s="164" t="s">
        <v>156</v>
      </c>
      <c r="I28" s="195">
        <v>-162</v>
      </c>
    </row>
    <row r="29" spans="2:9" ht="20.100000000000001" customHeight="1">
      <c r="B29" s="384" t="s">
        <v>754</v>
      </c>
      <c r="C29" s="387">
        <v>-188</v>
      </c>
      <c r="D29" s="387">
        <v>-383</v>
      </c>
      <c r="E29" s="387">
        <v>-350</v>
      </c>
      <c r="F29" s="387">
        <v>-461</v>
      </c>
      <c r="G29" s="665"/>
      <c r="H29" s="387">
        <v>-143</v>
      </c>
      <c r="I29" s="419">
        <v>-1525</v>
      </c>
    </row>
    <row r="30" spans="2:9" ht="20.100000000000001" customHeight="1">
      <c r="B30" s="717" t="s">
        <v>828</v>
      </c>
      <c r="C30" s="718">
        <v>4193</v>
      </c>
      <c r="D30" s="718">
        <v>3739</v>
      </c>
      <c r="E30" s="718">
        <v>3353</v>
      </c>
      <c r="F30" s="718">
        <v>3568</v>
      </c>
      <c r="G30" s="718"/>
      <c r="H30" s="718">
        <v>2301</v>
      </c>
      <c r="I30" s="719">
        <v>17154</v>
      </c>
    </row>
    <row r="31" spans="2:9" ht="20.100000000000001" customHeight="1">
      <c r="B31" s="20" t="s">
        <v>750</v>
      </c>
      <c r="C31" s="164">
        <v>362</v>
      </c>
      <c r="D31" s="164">
        <v>-146</v>
      </c>
      <c r="E31" s="164">
        <v>166</v>
      </c>
      <c r="F31" s="164">
        <v>128</v>
      </c>
      <c r="G31" s="164"/>
      <c r="H31" s="164">
        <v>118</v>
      </c>
      <c r="I31" s="195">
        <v>628</v>
      </c>
    </row>
    <row r="32" spans="2:9" ht="20.100000000000001" customHeight="1">
      <c r="B32" s="20" t="s">
        <v>751</v>
      </c>
      <c r="C32" s="164">
        <v>66</v>
      </c>
      <c r="D32" s="164">
        <v>203</v>
      </c>
      <c r="E32" s="164">
        <v>70</v>
      </c>
      <c r="F32" s="164" t="s">
        <v>156</v>
      </c>
      <c r="G32" s="164"/>
      <c r="H32" s="164" t="s">
        <v>156</v>
      </c>
      <c r="I32" s="195">
        <v>339</v>
      </c>
    </row>
    <row r="33" spans="2:11" ht="20.100000000000001" customHeight="1">
      <c r="B33" s="20" t="s">
        <v>825</v>
      </c>
      <c r="C33" s="164" t="s">
        <v>156</v>
      </c>
      <c r="D33" s="164">
        <v>63</v>
      </c>
      <c r="E33" s="164" t="s">
        <v>156</v>
      </c>
      <c r="F33" s="164" t="s">
        <v>156</v>
      </c>
      <c r="G33" s="164"/>
      <c r="H33" s="164">
        <v>61</v>
      </c>
      <c r="I33" s="195">
        <v>124</v>
      </c>
    </row>
    <row r="34" spans="2:11" ht="20.100000000000001" customHeight="1">
      <c r="B34" s="20" t="s">
        <v>826</v>
      </c>
      <c r="C34" s="164" t="s">
        <v>156</v>
      </c>
      <c r="D34" s="164" t="s">
        <v>156</v>
      </c>
      <c r="E34" s="164">
        <v>-8</v>
      </c>
      <c r="F34" s="164">
        <v>-1</v>
      </c>
      <c r="G34" s="164"/>
      <c r="H34" s="164" t="s">
        <v>156</v>
      </c>
      <c r="I34" s="195">
        <v>-9</v>
      </c>
    </row>
    <row r="35" spans="2:11" ht="20.100000000000001" customHeight="1">
      <c r="B35" s="384" t="s">
        <v>754</v>
      </c>
      <c r="C35" s="387">
        <v>-196</v>
      </c>
      <c r="D35" s="387">
        <v>-356</v>
      </c>
      <c r="E35" s="387">
        <v>-294</v>
      </c>
      <c r="F35" s="387">
        <v>-446</v>
      </c>
      <c r="G35" s="665"/>
      <c r="H35" s="387">
        <v>-177</v>
      </c>
      <c r="I35" s="419">
        <v>-1469</v>
      </c>
    </row>
    <row r="36" spans="2:11" ht="20.100000000000001" customHeight="1">
      <c r="B36" s="1366" t="s">
        <v>829</v>
      </c>
      <c r="C36" s="722">
        <v>4425</v>
      </c>
      <c r="D36" s="722">
        <v>3503</v>
      </c>
      <c r="E36" s="722">
        <v>3287</v>
      </c>
      <c r="F36" s="722">
        <v>3249</v>
      </c>
      <c r="G36" s="722"/>
      <c r="H36" s="722">
        <v>2303</v>
      </c>
      <c r="I36" s="723">
        <v>16767</v>
      </c>
    </row>
    <row r="37" spans="2:11" ht="26.25" customHeight="1">
      <c r="B37" s="720" t="s">
        <v>760</v>
      </c>
      <c r="C37" s="432"/>
      <c r="D37" s="432"/>
      <c r="E37" s="432"/>
      <c r="F37" s="1086"/>
      <c r="G37" s="432"/>
      <c r="H37" s="432"/>
      <c r="I37" s="432"/>
    </row>
    <row r="38" spans="2:11" ht="20.100000000000001" customHeight="1">
      <c r="B38" s="168" t="s">
        <v>761</v>
      </c>
      <c r="C38" s="164">
        <v>44</v>
      </c>
      <c r="D38" s="164" t="s">
        <v>156</v>
      </c>
      <c r="E38" s="164" t="s">
        <v>156</v>
      </c>
      <c r="F38" s="164" t="s">
        <v>156</v>
      </c>
      <c r="G38" s="164"/>
      <c r="H38" s="164" t="s">
        <v>156</v>
      </c>
      <c r="I38" s="195">
        <v>44</v>
      </c>
    </row>
    <row r="39" spans="2:11" ht="20.100000000000001" customHeight="1">
      <c r="B39" s="168" t="s">
        <v>762</v>
      </c>
      <c r="C39" s="164">
        <v>25</v>
      </c>
      <c r="D39" s="164" t="s">
        <v>156</v>
      </c>
      <c r="E39" s="164" t="s">
        <v>156</v>
      </c>
      <c r="F39" s="164" t="s">
        <v>156</v>
      </c>
      <c r="G39" s="164"/>
      <c r="H39" s="164" t="s">
        <v>156</v>
      </c>
      <c r="I39" s="195">
        <v>25</v>
      </c>
    </row>
    <row r="40" spans="2:11" ht="20.100000000000001" customHeight="1">
      <c r="B40" s="168" t="s">
        <v>830</v>
      </c>
      <c r="C40" s="164">
        <v>33</v>
      </c>
      <c r="D40" s="164" t="s">
        <v>156</v>
      </c>
      <c r="E40" s="164" t="s">
        <v>156</v>
      </c>
      <c r="F40" s="164" t="s">
        <v>156</v>
      </c>
      <c r="G40" s="164"/>
      <c r="H40" s="164" t="s">
        <v>156</v>
      </c>
      <c r="I40" s="195">
        <v>33</v>
      </c>
    </row>
    <row r="41" spans="2:11" ht="20.100000000000001" customHeight="1">
      <c r="B41" s="168" t="s">
        <v>795</v>
      </c>
      <c r="C41" s="164">
        <v>27</v>
      </c>
      <c r="D41" s="164" t="s">
        <v>156</v>
      </c>
      <c r="E41" s="164" t="s">
        <v>156</v>
      </c>
      <c r="F41" s="164" t="s">
        <v>156</v>
      </c>
      <c r="G41" s="164"/>
      <c r="H41" s="164" t="s">
        <v>156</v>
      </c>
      <c r="I41" s="195">
        <v>27</v>
      </c>
    </row>
    <row r="42" spans="2:11" ht="20.100000000000001" customHeight="1">
      <c r="B42" s="1367" t="s">
        <v>831</v>
      </c>
      <c r="C42" s="731">
        <v>34</v>
      </c>
      <c r="D42" s="722" t="s">
        <v>156</v>
      </c>
      <c r="E42" s="722" t="s">
        <v>156</v>
      </c>
      <c r="F42" s="722" t="s">
        <v>156</v>
      </c>
      <c r="G42" s="722"/>
      <c r="H42" s="722" t="s">
        <v>156</v>
      </c>
      <c r="I42" s="723">
        <v>34</v>
      </c>
    </row>
    <row r="43" spans="2:11" ht="20.100000000000001" customHeight="1">
      <c r="B43" s="1368" t="s">
        <v>766</v>
      </c>
      <c r="C43" s="714"/>
      <c r="D43" s="714"/>
      <c r="E43" s="714"/>
      <c r="F43" s="714"/>
      <c r="G43" s="714"/>
      <c r="H43" s="714"/>
    </row>
    <row r="45" spans="2:11" ht="20.100000000000001" customHeight="1">
      <c r="B45" s="209" t="s">
        <v>832</v>
      </c>
      <c r="C45" s="1482" t="s">
        <v>833</v>
      </c>
      <c r="D45" s="1482"/>
      <c r="E45" s="1482"/>
      <c r="F45" s="1482"/>
      <c r="G45" s="1482"/>
      <c r="H45" s="1482"/>
      <c r="I45" s="1482"/>
      <c r="J45" s="1482"/>
      <c r="K45" s="1482"/>
    </row>
    <row r="46" spans="2:11" ht="42.75" customHeight="1">
      <c r="B46" s="715" t="s">
        <v>745</v>
      </c>
      <c r="C46" s="716" t="s">
        <v>746</v>
      </c>
      <c r="D46" s="716" t="s">
        <v>655</v>
      </c>
      <c r="E46" s="565" t="s">
        <v>664</v>
      </c>
      <c r="F46" s="727" t="s">
        <v>747</v>
      </c>
      <c r="G46" s="565" t="s">
        <v>678</v>
      </c>
      <c r="H46" s="716" t="s">
        <v>748</v>
      </c>
      <c r="I46" s="806" t="s">
        <v>221</v>
      </c>
      <c r="K46" s="1043" t="s">
        <v>769</v>
      </c>
    </row>
    <row r="47" spans="2:11" ht="20.100000000000001" customHeight="1">
      <c r="B47" s="1329" t="s">
        <v>749</v>
      </c>
      <c r="C47" s="1331">
        <v>237</v>
      </c>
      <c r="D47" s="1331">
        <v>51</v>
      </c>
      <c r="E47" s="1331" t="s">
        <v>156</v>
      </c>
      <c r="F47" s="1331" t="s">
        <v>156</v>
      </c>
      <c r="G47" s="1331">
        <v>11886</v>
      </c>
      <c r="H47" s="1331">
        <v>4357</v>
      </c>
      <c r="I47" s="1330">
        <v>16531</v>
      </c>
      <c r="K47" s="1347">
        <v>9080</v>
      </c>
    </row>
    <row r="48" spans="2:11" ht="20.100000000000001" customHeight="1">
      <c r="B48" s="20" t="s">
        <v>750</v>
      </c>
      <c r="C48" s="142" t="s">
        <v>834</v>
      </c>
      <c r="D48" s="164">
        <v>-14</v>
      </c>
      <c r="E48" s="164" t="s">
        <v>156</v>
      </c>
      <c r="F48" s="164" t="s">
        <v>156</v>
      </c>
      <c r="G48" s="164">
        <v>425</v>
      </c>
      <c r="H48" s="164">
        <v>45</v>
      </c>
      <c r="I48" s="195" t="s">
        <v>835</v>
      </c>
      <c r="K48" s="1044">
        <v>86</v>
      </c>
    </row>
    <row r="49" spans="2:11" ht="20.100000000000001" customHeight="1">
      <c r="B49" s="20" t="s">
        <v>751</v>
      </c>
      <c r="C49" s="164" t="s">
        <v>156</v>
      </c>
      <c r="D49" s="164" t="s">
        <v>156</v>
      </c>
      <c r="E49" s="164" t="s">
        <v>156</v>
      </c>
      <c r="F49" s="164" t="s">
        <v>156</v>
      </c>
      <c r="G49" s="164">
        <v>2786</v>
      </c>
      <c r="H49" s="164" t="s">
        <v>156</v>
      </c>
      <c r="I49" s="195">
        <v>2786</v>
      </c>
      <c r="K49" s="1044">
        <v>1195</v>
      </c>
    </row>
    <row r="50" spans="2:11" ht="20.100000000000001" customHeight="1">
      <c r="B50" s="20" t="s">
        <v>825</v>
      </c>
      <c r="C50" s="164" t="s">
        <v>156</v>
      </c>
      <c r="D50" s="164" t="s">
        <v>156</v>
      </c>
      <c r="E50" s="164" t="s">
        <v>156</v>
      </c>
      <c r="F50" s="164" t="s">
        <v>156</v>
      </c>
      <c r="G50" s="164" t="s">
        <v>156</v>
      </c>
      <c r="H50" s="164" t="s">
        <v>156</v>
      </c>
      <c r="I50" s="195" t="s">
        <v>156</v>
      </c>
      <c r="K50" s="1044" t="s">
        <v>156</v>
      </c>
    </row>
    <row r="51" spans="2:11" ht="20.100000000000001" customHeight="1">
      <c r="B51" s="20" t="s">
        <v>826</v>
      </c>
      <c r="C51" s="164" t="s">
        <v>156</v>
      </c>
      <c r="D51" s="164" t="s">
        <v>156</v>
      </c>
      <c r="E51" s="164" t="s">
        <v>156</v>
      </c>
      <c r="F51" s="164" t="s">
        <v>156</v>
      </c>
      <c r="G51" s="164" t="s">
        <v>156</v>
      </c>
      <c r="H51" s="164" t="s">
        <v>156</v>
      </c>
      <c r="I51" s="195" t="s">
        <v>156</v>
      </c>
      <c r="K51" s="1044" t="s">
        <v>156</v>
      </c>
    </row>
    <row r="52" spans="2:11" ht="20.100000000000001" customHeight="1">
      <c r="B52" s="384" t="s">
        <v>754</v>
      </c>
      <c r="C52" s="387" t="s">
        <v>836</v>
      </c>
      <c r="D52" s="387" t="s">
        <v>156</v>
      </c>
      <c r="E52" s="387" t="s">
        <v>156</v>
      </c>
      <c r="F52" s="387" t="s">
        <v>156</v>
      </c>
      <c r="G52" s="387">
        <v>-798</v>
      </c>
      <c r="H52" s="387">
        <v>-184</v>
      </c>
      <c r="I52" s="419" t="s">
        <v>837</v>
      </c>
      <c r="K52" s="1045">
        <v>-563</v>
      </c>
    </row>
    <row r="53" spans="2:11" ht="20.100000000000001" customHeight="1">
      <c r="B53" s="1329" t="s">
        <v>755</v>
      </c>
      <c r="C53" s="1331">
        <v>203</v>
      </c>
      <c r="D53" s="1331">
        <v>37</v>
      </c>
      <c r="E53" s="1331" t="s">
        <v>156</v>
      </c>
      <c r="F53" s="1331" t="s">
        <v>156</v>
      </c>
      <c r="G53" s="1331">
        <v>14299</v>
      </c>
      <c r="H53" s="1331">
        <v>4218</v>
      </c>
      <c r="I53" s="1330">
        <v>18757</v>
      </c>
      <c r="K53" s="1347">
        <v>9798</v>
      </c>
    </row>
    <row r="54" spans="2:11" ht="20.100000000000001" customHeight="1">
      <c r="B54" s="20" t="s">
        <v>750</v>
      </c>
      <c r="C54" s="164">
        <v>186</v>
      </c>
      <c r="D54" s="164">
        <v>-16</v>
      </c>
      <c r="E54" s="164" t="s">
        <v>156</v>
      </c>
      <c r="F54" s="164" t="s">
        <v>156</v>
      </c>
      <c r="G54" s="164">
        <v>202</v>
      </c>
      <c r="H54" s="164">
        <v>3</v>
      </c>
      <c r="I54" s="195">
        <v>375</v>
      </c>
      <c r="K54" s="1044">
        <v>267</v>
      </c>
    </row>
    <row r="55" spans="2:11" ht="20.100000000000001" customHeight="1">
      <c r="B55" s="20" t="s">
        <v>751</v>
      </c>
      <c r="C55" s="164" t="s">
        <v>156</v>
      </c>
      <c r="D55" s="164" t="s">
        <v>156</v>
      </c>
      <c r="E55" s="164" t="s">
        <v>156</v>
      </c>
      <c r="F55" s="164" t="s">
        <v>156</v>
      </c>
      <c r="G55" s="164">
        <v>401</v>
      </c>
      <c r="H55" s="164" t="s">
        <v>156</v>
      </c>
      <c r="I55" s="195">
        <v>401</v>
      </c>
      <c r="K55" s="1044" t="s">
        <v>156</v>
      </c>
    </row>
    <row r="56" spans="2:11" ht="20.100000000000001" customHeight="1">
      <c r="B56" s="20" t="s">
        <v>825</v>
      </c>
      <c r="C56" s="164" t="s">
        <v>156</v>
      </c>
      <c r="D56" s="164" t="s">
        <v>156</v>
      </c>
      <c r="E56" s="164" t="s">
        <v>156</v>
      </c>
      <c r="F56" s="164" t="s">
        <v>156</v>
      </c>
      <c r="G56" s="164" t="s">
        <v>156</v>
      </c>
      <c r="H56" s="164" t="s">
        <v>156</v>
      </c>
      <c r="I56" s="195" t="s">
        <v>156</v>
      </c>
      <c r="K56" s="1044" t="s">
        <v>156</v>
      </c>
    </row>
    <row r="57" spans="2:11" ht="20.100000000000001" customHeight="1">
      <c r="B57" s="20" t="s">
        <v>826</v>
      </c>
      <c r="C57" s="164" t="s">
        <v>156</v>
      </c>
      <c r="D57" s="164" t="s">
        <v>156</v>
      </c>
      <c r="E57" s="164" t="s">
        <v>156</v>
      </c>
      <c r="F57" s="164" t="s">
        <v>156</v>
      </c>
      <c r="G57" s="164" t="s">
        <v>156</v>
      </c>
      <c r="H57" s="164" t="s">
        <v>156</v>
      </c>
      <c r="I57" s="195" t="s">
        <v>156</v>
      </c>
      <c r="K57" s="1044" t="s">
        <v>156</v>
      </c>
    </row>
    <row r="58" spans="2:11" ht="20.100000000000001" customHeight="1">
      <c r="B58" s="384" t="s">
        <v>754</v>
      </c>
      <c r="C58" s="387">
        <v>-35</v>
      </c>
      <c r="D58" s="387" t="s">
        <v>156</v>
      </c>
      <c r="E58" s="387" t="s">
        <v>156</v>
      </c>
      <c r="F58" s="387" t="s">
        <v>156</v>
      </c>
      <c r="G58" s="387">
        <v>-788</v>
      </c>
      <c r="H58" s="387">
        <v>-183</v>
      </c>
      <c r="I58" s="419">
        <v>-1006</v>
      </c>
      <c r="K58" s="1045">
        <v>-502</v>
      </c>
    </row>
    <row r="59" spans="2:11" ht="20.100000000000001" customHeight="1">
      <c r="B59" s="721" t="s">
        <v>756</v>
      </c>
      <c r="C59" s="718">
        <v>354</v>
      </c>
      <c r="D59" s="718">
        <v>21</v>
      </c>
      <c r="E59" s="718" t="s">
        <v>156</v>
      </c>
      <c r="F59" s="718" t="s">
        <v>156</v>
      </c>
      <c r="G59" s="718">
        <v>14114</v>
      </c>
      <c r="H59" s="718">
        <v>4038</v>
      </c>
      <c r="I59" s="719">
        <v>18527</v>
      </c>
      <c r="K59" s="1046">
        <v>9563</v>
      </c>
    </row>
    <row r="60" spans="2:11" ht="20.100000000000001" customHeight="1">
      <c r="B60" s="20" t="s">
        <v>750</v>
      </c>
      <c r="C60" s="164">
        <v>-9</v>
      </c>
      <c r="D60" s="175" t="s">
        <v>661</v>
      </c>
      <c r="E60" s="164" t="s">
        <v>156</v>
      </c>
      <c r="F60" s="164" t="s">
        <v>156</v>
      </c>
      <c r="G60" s="164">
        <v>-2473</v>
      </c>
      <c r="H60" s="164">
        <v>53</v>
      </c>
      <c r="I60" s="195">
        <v>-2429</v>
      </c>
      <c r="K60" s="1044">
        <v>-1139</v>
      </c>
    </row>
    <row r="61" spans="2:11" ht="20.100000000000001" customHeight="1">
      <c r="B61" s="20" t="s">
        <v>751</v>
      </c>
      <c r="C61" s="164" t="s">
        <v>156</v>
      </c>
      <c r="D61" s="164" t="s">
        <v>156</v>
      </c>
      <c r="E61" s="164" t="s">
        <v>156</v>
      </c>
      <c r="F61" s="164" t="s">
        <v>156</v>
      </c>
      <c r="G61" s="164">
        <v>810</v>
      </c>
      <c r="H61" s="164" t="s">
        <v>156</v>
      </c>
      <c r="I61" s="195">
        <v>810</v>
      </c>
      <c r="K61" s="1044">
        <v>34</v>
      </c>
    </row>
    <row r="62" spans="2:11" ht="20.100000000000001" customHeight="1">
      <c r="B62" s="20" t="s">
        <v>825</v>
      </c>
      <c r="C62" s="164" t="s">
        <v>156</v>
      </c>
      <c r="D62" s="164" t="s">
        <v>156</v>
      </c>
      <c r="E62" s="164" t="s">
        <v>156</v>
      </c>
      <c r="F62" s="164" t="s">
        <v>156</v>
      </c>
      <c r="G62" s="164" t="s">
        <v>156</v>
      </c>
      <c r="H62" s="164" t="s">
        <v>156</v>
      </c>
      <c r="I62" s="195" t="s">
        <v>156</v>
      </c>
      <c r="K62" s="1044" t="s">
        <v>156</v>
      </c>
    </row>
    <row r="63" spans="2:11" ht="20.100000000000001" customHeight="1">
      <c r="B63" s="20" t="s">
        <v>826</v>
      </c>
      <c r="C63" s="164" t="s">
        <v>156</v>
      </c>
      <c r="D63" s="164">
        <v>-21</v>
      </c>
      <c r="E63" s="164" t="s">
        <v>156</v>
      </c>
      <c r="F63" s="164" t="s">
        <v>156</v>
      </c>
      <c r="G63" s="164" t="s">
        <v>156</v>
      </c>
      <c r="H63" s="164" t="s">
        <v>156</v>
      </c>
      <c r="I63" s="195">
        <v>-21</v>
      </c>
      <c r="K63" s="1044">
        <v>-21</v>
      </c>
    </row>
    <row r="64" spans="2:11" ht="20.100000000000001" customHeight="1">
      <c r="B64" s="384" t="s">
        <v>754</v>
      </c>
      <c r="C64" s="387">
        <v>-29</v>
      </c>
      <c r="D64" s="665" t="s">
        <v>770</v>
      </c>
      <c r="E64" s="387" t="s">
        <v>156</v>
      </c>
      <c r="F64" s="387" t="s">
        <v>156</v>
      </c>
      <c r="G64" s="387">
        <v>-828</v>
      </c>
      <c r="H64" s="387">
        <v>-180</v>
      </c>
      <c r="I64" s="419">
        <v>-1037</v>
      </c>
      <c r="K64" s="1045">
        <v>-536</v>
      </c>
    </row>
    <row r="65" spans="2:11" ht="20.100000000000001" customHeight="1">
      <c r="B65" s="721" t="s">
        <v>757</v>
      </c>
      <c r="C65" s="718">
        <v>316</v>
      </c>
      <c r="D65" s="718" t="s">
        <v>156</v>
      </c>
      <c r="E65" s="718" t="s">
        <v>156</v>
      </c>
      <c r="F65" s="718" t="s">
        <v>156</v>
      </c>
      <c r="G65" s="718">
        <v>11623</v>
      </c>
      <c r="H65" s="718">
        <v>3911</v>
      </c>
      <c r="I65" s="719">
        <v>15850</v>
      </c>
      <c r="K65" s="1046">
        <v>7901</v>
      </c>
    </row>
    <row r="66" spans="2:11" ht="20.100000000000001" customHeight="1">
      <c r="B66" s="20" t="s">
        <v>750</v>
      </c>
      <c r="C66" s="164">
        <v>25</v>
      </c>
      <c r="D66" s="175" t="s">
        <v>156</v>
      </c>
      <c r="E66" s="164" t="s">
        <v>156</v>
      </c>
      <c r="F66" s="164">
        <v>-7403</v>
      </c>
      <c r="G66" s="164"/>
      <c r="H66" s="164">
        <v>7</v>
      </c>
      <c r="I66" s="195">
        <v>-7371</v>
      </c>
      <c r="K66" s="1044">
        <v>43</v>
      </c>
    </row>
    <row r="67" spans="2:11" ht="20.100000000000001" customHeight="1">
      <c r="B67" s="20" t="s">
        <v>751</v>
      </c>
      <c r="C67" s="164">
        <v>10</v>
      </c>
      <c r="D67" s="164" t="s">
        <v>156</v>
      </c>
      <c r="E67" s="164" t="s">
        <v>156</v>
      </c>
      <c r="F67" s="164" t="s">
        <v>156</v>
      </c>
      <c r="G67" s="164"/>
      <c r="H67" s="164" t="s">
        <v>156</v>
      </c>
      <c r="I67" s="195">
        <v>10</v>
      </c>
      <c r="K67" s="1044">
        <v>10</v>
      </c>
    </row>
    <row r="68" spans="2:11" ht="20.100000000000001" customHeight="1">
      <c r="B68" s="20" t="s">
        <v>825</v>
      </c>
      <c r="C68" s="164" t="s">
        <v>156</v>
      </c>
      <c r="D68" s="164" t="s">
        <v>156</v>
      </c>
      <c r="E68" s="164" t="s">
        <v>156</v>
      </c>
      <c r="F68" s="164" t="s">
        <v>156</v>
      </c>
      <c r="G68" s="164"/>
      <c r="H68" s="164" t="s">
        <v>156</v>
      </c>
      <c r="I68" s="195" t="s">
        <v>156</v>
      </c>
      <c r="K68" s="1044" t="s">
        <v>156</v>
      </c>
    </row>
    <row r="69" spans="2:11" ht="20.100000000000001" customHeight="1">
      <c r="B69" s="20" t="s">
        <v>826</v>
      </c>
      <c r="C69" s="164" t="s">
        <v>156</v>
      </c>
      <c r="D69" s="164" t="s">
        <v>156</v>
      </c>
      <c r="E69" s="164" t="s">
        <v>156</v>
      </c>
      <c r="F69" s="164">
        <v>-608</v>
      </c>
      <c r="G69" s="164"/>
      <c r="H69" s="164" t="s">
        <v>156</v>
      </c>
      <c r="I69" s="195">
        <v>-608</v>
      </c>
      <c r="J69" s="1067"/>
      <c r="K69" s="1044">
        <v>-608</v>
      </c>
    </row>
    <row r="70" spans="2:11" ht="20.100000000000001" customHeight="1">
      <c r="B70" s="384" t="s">
        <v>754</v>
      </c>
      <c r="C70" s="387">
        <v>-25</v>
      </c>
      <c r="D70" s="665" t="s">
        <v>156</v>
      </c>
      <c r="E70" s="387" t="s">
        <v>156</v>
      </c>
      <c r="F70" s="387">
        <v>-790</v>
      </c>
      <c r="G70" s="387"/>
      <c r="H70" s="387">
        <v>-127</v>
      </c>
      <c r="I70" s="419">
        <v>-942</v>
      </c>
      <c r="J70" s="1067"/>
      <c r="K70" s="1045">
        <v>-407</v>
      </c>
    </row>
    <row r="71" spans="2:11" ht="20.100000000000001" customHeight="1">
      <c r="B71" s="721" t="s">
        <v>838</v>
      </c>
      <c r="C71" s="718">
        <v>326</v>
      </c>
      <c r="D71" s="718" t="s">
        <v>156</v>
      </c>
      <c r="E71" s="718" t="s">
        <v>156</v>
      </c>
      <c r="F71" s="718">
        <v>2822</v>
      </c>
      <c r="G71" s="718"/>
      <c r="H71" s="718">
        <v>3791</v>
      </c>
      <c r="I71" s="719">
        <v>6939</v>
      </c>
      <c r="J71" s="1067"/>
      <c r="K71" s="1046">
        <v>6939</v>
      </c>
    </row>
    <row r="72" spans="2:11" ht="20.100000000000001" customHeight="1">
      <c r="B72" s="20" t="s">
        <v>750</v>
      </c>
      <c r="C72" s="164">
        <v>29</v>
      </c>
      <c r="D72" s="175" t="s">
        <v>156</v>
      </c>
      <c r="E72" s="164" t="s">
        <v>156</v>
      </c>
      <c r="F72" s="164" t="s">
        <v>156</v>
      </c>
      <c r="G72" s="164"/>
      <c r="H72" s="164">
        <v>226</v>
      </c>
      <c r="I72" s="195">
        <v>255</v>
      </c>
      <c r="K72" s="1044">
        <v>255</v>
      </c>
    </row>
    <row r="73" spans="2:11" ht="20.100000000000001" customHeight="1">
      <c r="B73" s="20" t="s">
        <v>751</v>
      </c>
      <c r="C73" s="164" t="s">
        <v>156</v>
      </c>
      <c r="D73" s="164" t="s">
        <v>156</v>
      </c>
      <c r="E73" s="164" t="s">
        <v>156</v>
      </c>
      <c r="F73" s="164" t="s">
        <v>156</v>
      </c>
      <c r="G73" s="164"/>
      <c r="H73" s="164" t="s">
        <v>156</v>
      </c>
      <c r="I73" s="195" t="s">
        <v>156</v>
      </c>
      <c r="K73" s="1044" t="s">
        <v>156</v>
      </c>
    </row>
    <row r="74" spans="2:11" ht="20.100000000000001" customHeight="1">
      <c r="B74" s="20" t="s">
        <v>825</v>
      </c>
      <c r="C74" s="164" t="s">
        <v>156</v>
      </c>
      <c r="D74" s="164" t="s">
        <v>156</v>
      </c>
      <c r="E74" s="164" t="s">
        <v>156</v>
      </c>
      <c r="F74" s="164" t="s">
        <v>156</v>
      </c>
      <c r="G74" s="164"/>
      <c r="H74" s="164">
        <v>3922</v>
      </c>
      <c r="I74" s="195">
        <v>3922</v>
      </c>
      <c r="K74" s="1044">
        <v>3922</v>
      </c>
    </row>
    <row r="75" spans="2:11" ht="20.100000000000001" customHeight="1">
      <c r="B75" s="20" t="s">
        <v>826</v>
      </c>
      <c r="C75" s="164" t="s">
        <v>156</v>
      </c>
      <c r="D75" s="164" t="s">
        <v>156</v>
      </c>
      <c r="E75" s="164" t="s">
        <v>156</v>
      </c>
      <c r="F75" s="164" t="s">
        <v>156</v>
      </c>
      <c r="G75" s="164"/>
      <c r="H75" s="164" t="s">
        <v>156</v>
      </c>
      <c r="I75" s="195" t="s">
        <v>156</v>
      </c>
      <c r="K75" s="1044" t="s">
        <v>156</v>
      </c>
    </row>
    <row r="76" spans="2:11" ht="20.100000000000001" customHeight="1">
      <c r="B76" s="384" t="s">
        <v>754</v>
      </c>
      <c r="C76" s="387">
        <v>-28</v>
      </c>
      <c r="D76" s="665" t="s">
        <v>156</v>
      </c>
      <c r="E76" s="387" t="s">
        <v>156</v>
      </c>
      <c r="F76" s="387">
        <v>-211</v>
      </c>
      <c r="G76" s="387"/>
      <c r="H76" s="387">
        <v>-127</v>
      </c>
      <c r="I76" s="419">
        <v>-366</v>
      </c>
      <c r="K76" s="1045">
        <v>-366</v>
      </c>
    </row>
    <row r="77" spans="2:11" ht="20.100000000000001" customHeight="1">
      <c r="B77" s="1369" t="s">
        <v>839</v>
      </c>
      <c r="C77" s="722">
        <v>327</v>
      </c>
      <c r="D77" s="722" t="s">
        <v>156</v>
      </c>
      <c r="E77" s="722" t="s">
        <v>156</v>
      </c>
      <c r="F77" s="722">
        <v>2611</v>
      </c>
      <c r="G77" s="722"/>
      <c r="H77" s="722">
        <v>7812</v>
      </c>
      <c r="I77" s="723">
        <v>10750</v>
      </c>
      <c r="K77" s="1047">
        <v>10750</v>
      </c>
    </row>
    <row r="78" spans="2:11" ht="14.55" customHeight="1">
      <c r="B78" s="1370" t="s">
        <v>766</v>
      </c>
      <c r="C78" s="1087"/>
      <c r="D78" s="1087"/>
      <c r="E78" s="1087"/>
      <c r="F78" s="1087"/>
      <c r="G78" s="1087"/>
      <c r="H78" s="1087"/>
      <c r="I78" s="1087"/>
      <c r="J78" s="1065"/>
      <c r="K78" s="1065"/>
    </row>
    <row r="79" spans="2:11" ht="14.55" customHeight="1">
      <c r="B79" s="1474" t="s">
        <v>772</v>
      </c>
      <c r="C79" s="1474"/>
      <c r="D79" s="1474"/>
      <c r="E79" s="1474"/>
      <c r="F79" s="1474"/>
      <c r="G79" s="1474"/>
      <c r="H79" s="1474"/>
      <c r="I79" s="1474"/>
      <c r="J79" s="1474"/>
      <c r="K79" s="1474"/>
    </row>
    <row r="80" spans="2:11" ht="14.55" customHeight="1">
      <c r="B80" s="915" t="s">
        <v>706</v>
      </c>
      <c r="C80" s="915"/>
      <c r="D80" s="915"/>
      <c r="E80" s="915"/>
      <c r="F80" s="915"/>
      <c r="G80" s="915"/>
      <c r="H80" s="915"/>
      <c r="I80" s="915"/>
      <c r="J80" s="1065"/>
      <c r="K80" s="1065"/>
    </row>
    <row r="82" spans="2:11" ht="20.100000000000001" customHeight="1">
      <c r="B82" s="210" t="s">
        <v>840</v>
      </c>
      <c r="C82" s="1483" t="s">
        <v>841</v>
      </c>
      <c r="D82" s="1483"/>
      <c r="E82" s="1483"/>
      <c r="F82" s="1483"/>
      <c r="G82" s="1483"/>
      <c r="H82" s="1483"/>
      <c r="I82" s="1483"/>
      <c r="J82" s="1483"/>
      <c r="K82" s="1483"/>
    </row>
    <row r="83" spans="2:11" ht="42.75" customHeight="1">
      <c r="B83" s="799" t="s">
        <v>745</v>
      </c>
      <c r="C83" s="801" t="s">
        <v>746</v>
      </c>
      <c r="D83" s="802" t="s">
        <v>655</v>
      </c>
      <c r="E83" s="801" t="s">
        <v>664</v>
      </c>
      <c r="F83" s="727" t="s">
        <v>747</v>
      </c>
      <c r="G83" s="802" t="s">
        <v>678</v>
      </c>
      <c r="H83" s="801" t="s">
        <v>748</v>
      </c>
      <c r="I83" s="806" t="s">
        <v>221</v>
      </c>
      <c r="J83" s="803"/>
      <c r="K83" s="1088" t="s">
        <v>769</v>
      </c>
    </row>
    <row r="84" spans="2:11" ht="20.100000000000001" customHeight="1">
      <c r="B84" s="800" t="s">
        <v>774</v>
      </c>
      <c r="C84" s="425"/>
      <c r="D84" s="425"/>
      <c r="E84" s="425"/>
      <c r="F84" s="425"/>
      <c r="G84" s="425"/>
      <c r="H84" s="425"/>
      <c r="I84" s="426"/>
      <c r="K84" s="1079"/>
    </row>
    <row r="85" spans="2:11" ht="20.100000000000001" customHeight="1">
      <c r="B85" s="800" t="s">
        <v>745</v>
      </c>
      <c r="C85" s="425">
        <v>4714</v>
      </c>
      <c r="D85" s="425">
        <v>3675</v>
      </c>
      <c r="E85" s="425">
        <v>4091</v>
      </c>
      <c r="F85" s="425">
        <v>3592</v>
      </c>
      <c r="G85" s="425">
        <v>14306</v>
      </c>
      <c r="H85" s="425">
        <v>5637</v>
      </c>
      <c r="I85" s="804">
        <v>36015</v>
      </c>
      <c r="K85" s="1079">
        <v>27056</v>
      </c>
    </row>
    <row r="86" spans="2:11" ht="20.100000000000001" customHeight="1">
      <c r="B86" s="20" t="s">
        <v>776</v>
      </c>
      <c r="C86" s="164">
        <v>4511</v>
      </c>
      <c r="D86" s="164">
        <v>3638</v>
      </c>
      <c r="E86" s="164">
        <v>4091</v>
      </c>
      <c r="F86" s="164">
        <v>3592</v>
      </c>
      <c r="G86" s="164">
        <v>7</v>
      </c>
      <c r="H86" s="164">
        <v>1419</v>
      </c>
      <c r="I86" s="195">
        <v>17258</v>
      </c>
      <c r="K86" s="1072">
        <v>17258</v>
      </c>
    </row>
    <row r="87" spans="2:11" ht="20.100000000000001" customHeight="1">
      <c r="B87" s="1055" t="s">
        <v>777</v>
      </c>
      <c r="C87" s="109">
        <v>203</v>
      </c>
      <c r="D87" s="109">
        <v>37</v>
      </c>
      <c r="E87" s="109" t="s">
        <v>156</v>
      </c>
      <c r="F87" s="109" t="s">
        <v>156</v>
      </c>
      <c r="G87" s="109">
        <v>14299</v>
      </c>
      <c r="H87" s="109">
        <v>4218</v>
      </c>
      <c r="I87" s="107">
        <v>18757</v>
      </c>
      <c r="K87" s="1083">
        <v>9798</v>
      </c>
    </row>
    <row r="88" spans="2:11" ht="20.100000000000001" customHeight="1">
      <c r="B88" s="800" t="s">
        <v>778</v>
      </c>
      <c r="C88" s="425">
        <v>1547</v>
      </c>
      <c r="D88" s="425">
        <v>3237</v>
      </c>
      <c r="E88" s="425">
        <v>2683</v>
      </c>
      <c r="F88" s="425">
        <v>2606</v>
      </c>
      <c r="G88" s="425">
        <v>7018</v>
      </c>
      <c r="H88" s="425">
        <v>5009</v>
      </c>
      <c r="I88" s="804">
        <v>22100</v>
      </c>
      <c r="K88" s="1079">
        <v>17323</v>
      </c>
    </row>
    <row r="89" spans="2:11" ht="20.100000000000001" customHeight="1">
      <c r="B89" s="1055" t="s">
        <v>776</v>
      </c>
      <c r="C89" s="109">
        <v>1526</v>
      </c>
      <c r="D89" s="109">
        <v>3219</v>
      </c>
      <c r="E89" s="109">
        <v>2683</v>
      </c>
      <c r="F89" s="109">
        <v>2606</v>
      </c>
      <c r="G89" s="109">
        <v>4</v>
      </c>
      <c r="H89" s="109">
        <v>1141</v>
      </c>
      <c r="I89" s="107">
        <v>11179</v>
      </c>
      <c r="K89" s="1083">
        <v>11179</v>
      </c>
    </row>
    <row r="90" spans="2:11" ht="20.100000000000001" customHeight="1">
      <c r="B90" s="1055" t="s">
        <v>777</v>
      </c>
      <c r="C90" s="109">
        <v>21</v>
      </c>
      <c r="D90" s="109">
        <v>18</v>
      </c>
      <c r="E90" s="109" t="s">
        <v>156</v>
      </c>
      <c r="F90" s="109" t="s">
        <v>156</v>
      </c>
      <c r="G90" s="109">
        <v>7014</v>
      </c>
      <c r="H90" s="109">
        <v>3868</v>
      </c>
      <c r="I90" s="107">
        <v>10921</v>
      </c>
      <c r="K90" s="1083">
        <v>6144</v>
      </c>
    </row>
    <row r="91" spans="2:11" ht="20.100000000000001" customHeight="1">
      <c r="B91" s="800" t="s">
        <v>779</v>
      </c>
      <c r="C91" s="425">
        <v>3167</v>
      </c>
      <c r="D91" s="425">
        <v>438</v>
      </c>
      <c r="E91" s="425">
        <v>1408</v>
      </c>
      <c r="F91" s="425">
        <v>986</v>
      </c>
      <c r="G91" s="425">
        <v>7288</v>
      </c>
      <c r="H91" s="425">
        <v>628</v>
      </c>
      <c r="I91" s="804">
        <v>13915</v>
      </c>
      <c r="K91" s="1079">
        <v>9733</v>
      </c>
    </row>
    <row r="92" spans="2:11" ht="20.100000000000001" customHeight="1">
      <c r="B92" s="1057" t="s">
        <v>776</v>
      </c>
      <c r="C92" s="164">
        <v>2985</v>
      </c>
      <c r="D92" s="164">
        <v>419</v>
      </c>
      <c r="E92" s="164">
        <v>1408</v>
      </c>
      <c r="F92" s="164">
        <v>986</v>
      </c>
      <c r="G92" s="164">
        <v>3</v>
      </c>
      <c r="H92" s="164">
        <v>278</v>
      </c>
      <c r="I92" s="195">
        <v>6079</v>
      </c>
      <c r="K92" s="1072">
        <v>6079</v>
      </c>
    </row>
    <row r="93" spans="2:11" ht="20.100000000000001" customHeight="1">
      <c r="B93" s="1059" t="s">
        <v>777</v>
      </c>
      <c r="C93" s="1060">
        <v>182</v>
      </c>
      <c r="D93" s="1060">
        <v>19</v>
      </c>
      <c r="E93" s="1371" t="s">
        <v>156</v>
      </c>
      <c r="F93" s="1371" t="s">
        <v>156</v>
      </c>
      <c r="G93" s="1060">
        <v>7285</v>
      </c>
      <c r="H93" s="1060">
        <v>350</v>
      </c>
      <c r="I93" s="426">
        <v>7836</v>
      </c>
      <c r="K93" s="1077">
        <v>3654</v>
      </c>
    </row>
    <row r="94" spans="2:11" ht="20.100000000000001" customHeight="1">
      <c r="B94" s="1346" t="s">
        <v>766</v>
      </c>
      <c r="C94" s="1087"/>
      <c r="D94" s="1087"/>
      <c r="E94" s="1087"/>
      <c r="F94" s="1087"/>
      <c r="G94" s="1087"/>
      <c r="H94" s="1087"/>
      <c r="I94" s="1087"/>
      <c r="J94" s="1065"/>
      <c r="K94" s="1065"/>
    </row>
    <row r="95" spans="2:11" ht="26.25" customHeight="1">
      <c r="B95" s="1474" t="s">
        <v>842</v>
      </c>
      <c r="C95" s="1474"/>
      <c r="D95" s="1474"/>
      <c r="E95" s="1474"/>
      <c r="F95" s="1474"/>
      <c r="G95" s="1474"/>
      <c r="H95" s="1474"/>
      <c r="I95" s="1474"/>
      <c r="J95" s="1474"/>
      <c r="K95" s="1474"/>
    </row>
    <row r="96" spans="2:11" ht="20.100000000000001" customHeight="1">
      <c r="B96" s="800" t="s">
        <v>780</v>
      </c>
      <c r="C96" s="425"/>
      <c r="D96" s="425"/>
      <c r="E96" s="425"/>
      <c r="F96" s="425"/>
      <c r="G96" s="425"/>
      <c r="H96" s="425"/>
      <c r="I96" s="426"/>
      <c r="K96" s="1079"/>
    </row>
    <row r="97" spans="2:11" ht="20.100000000000001" customHeight="1">
      <c r="B97" s="800" t="s">
        <v>745</v>
      </c>
      <c r="C97" s="425">
        <v>4789</v>
      </c>
      <c r="D97" s="425">
        <v>3319</v>
      </c>
      <c r="E97" s="425">
        <v>3891</v>
      </c>
      <c r="F97" s="425">
        <v>3487</v>
      </c>
      <c r="G97" s="425">
        <v>14121</v>
      </c>
      <c r="H97" s="425">
        <v>5613</v>
      </c>
      <c r="I97" s="804">
        <v>35220</v>
      </c>
      <c r="K97" s="1079">
        <v>26256</v>
      </c>
    </row>
    <row r="98" spans="2:11" ht="20.100000000000001" customHeight="1">
      <c r="B98" s="20" t="s">
        <v>776</v>
      </c>
      <c r="C98" s="164">
        <v>4435</v>
      </c>
      <c r="D98" s="164">
        <v>3298</v>
      </c>
      <c r="E98" s="164">
        <v>3891</v>
      </c>
      <c r="F98" s="164">
        <v>3487</v>
      </c>
      <c r="G98" s="164">
        <v>7</v>
      </c>
      <c r="H98" s="164">
        <v>1575</v>
      </c>
      <c r="I98" s="195">
        <v>16693</v>
      </c>
      <c r="K98" s="1072">
        <v>16693</v>
      </c>
    </row>
    <row r="99" spans="2:11" ht="20.100000000000001" customHeight="1">
      <c r="B99" s="1055" t="s">
        <v>777</v>
      </c>
      <c r="C99" s="109">
        <v>354</v>
      </c>
      <c r="D99" s="109">
        <v>21</v>
      </c>
      <c r="E99" s="109" t="s">
        <v>156</v>
      </c>
      <c r="F99" s="109" t="s">
        <v>156</v>
      </c>
      <c r="G99" s="109">
        <v>14114</v>
      </c>
      <c r="H99" s="109">
        <v>4038</v>
      </c>
      <c r="I99" s="107">
        <v>18527</v>
      </c>
      <c r="K99" s="1083">
        <v>9563</v>
      </c>
    </row>
    <row r="100" spans="2:11" ht="20.100000000000001" customHeight="1">
      <c r="B100" s="800" t="s">
        <v>778</v>
      </c>
      <c r="C100" s="425">
        <v>1470</v>
      </c>
      <c r="D100" s="425">
        <v>2915</v>
      </c>
      <c r="E100" s="425">
        <v>2731</v>
      </c>
      <c r="F100" s="425">
        <v>2083</v>
      </c>
      <c r="G100" s="425">
        <v>6864</v>
      </c>
      <c r="H100" s="425">
        <v>4862</v>
      </c>
      <c r="I100" s="804">
        <v>20925</v>
      </c>
      <c r="K100" s="1079">
        <v>16179</v>
      </c>
    </row>
    <row r="101" spans="2:11" ht="20.100000000000001" customHeight="1">
      <c r="B101" s="1055" t="s">
        <v>776</v>
      </c>
      <c r="C101" s="109">
        <v>1429</v>
      </c>
      <c r="D101" s="109">
        <v>2908</v>
      </c>
      <c r="E101" s="109">
        <v>2731</v>
      </c>
      <c r="F101" s="109">
        <v>2083</v>
      </c>
      <c r="G101" s="109">
        <v>5</v>
      </c>
      <c r="H101" s="109">
        <v>1224</v>
      </c>
      <c r="I101" s="107">
        <v>10380</v>
      </c>
      <c r="K101" s="1083">
        <v>10380</v>
      </c>
    </row>
    <row r="102" spans="2:11" ht="20.100000000000001" customHeight="1">
      <c r="B102" s="1055" t="s">
        <v>777</v>
      </c>
      <c r="C102" s="109">
        <v>41</v>
      </c>
      <c r="D102" s="109">
        <v>7</v>
      </c>
      <c r="E102" s="109" t="s">
        <v>156</v>
      </c>
      <c r="F102" s="109" t="s">
        <v>156</v>
      </c>
      <c r="G102" s="109">
        <v>6859</v>
      </c>
      <c r="H102" s="109">
        <v>3638</v>
      </c>
      <c r="I102" s="107">
        <v>10545</v>
      </c>
      <c r="K102" s="1083">
        <v>5799</v>
      </c>
    </row>
    <row r="103" spans="2:11" ht="20.100000000000001" customHeight="1">
      <c r="B103" s="800" t="s">
        <v>779</v>
      </c>
      <c r="C103" s="425">
        <v>3319</v>
      </c>
      <c r="D103" s="425">
        <v>404</v>
      </c>
      <c r="E103" s="425">
        <v>1160</v>
      </c>
      <c r="F103" s="425">
        <v>1404</v>
      </c>
      <c r="G103" s="425">
        <v>7257</v>
      </c>
      <c r="H103" s="425">
        <v>751</v>
      </c>
      <c r="I103" s="804">
        <v>14295</v>
      </c>
      <c r="K103" s="1079">
        <v>10077</v>
      </c>
    </row>
    <row r="104" spans="2:11" ht="20.100000000000001" customHeight="1">
      <c r="B104" s="1057" t="s">
        <v>776</v>
      </c>
      <c r="C104" s="164">
        <v>3006</v>
      </c>
      <c r="D104" s="164">
        <v>390</v>
      </c>
      <c r="E104" s="164">
        <v>1160</v>
      </c>
      <c r="F104" s="164">
        <v>1404</v>
      </c>
      <c r="G104" s="164">
        <v>2</v>
      </c>
      <c r="H104" s="164">
        <v>351</v>
      </c>
      <c r="I104" s="195">
        <v>6313</v>
      </c>
      <c r="K104" s="1072">
        <v>6313</v>
      </c>
    </row>
    <row r="105" spans="2:11" ht="20.100000000000001" customHeight="1">
      <c r="B105" s="1058" t="s">
        <v>777</v>
      </c>
      <c r="C105" s="225">
        <v>313</v>
      </c>
      <c r="D105" s="225">
        <v>14</v>
      </c>
      <c r="E105" s="225" t="s">
        <v>156</v>
      </c>
      <c r="F105" s="225" t="s">
        <v>156</v>
      </c>
      <c r="G105" s="225">
        <v>7255</v>
      </c>
      <c r="H105" s="225">
        <v>400</v>
      </c>
      <c r="I105" s="410">
        <v>7982</v>
      </c>
      <c r="K105" s="1073">
        <v>3764</v>
      </c>
    </row>
    <row r="106" spans="2:11" ht="20.100000000000001" customHeight="1">
      <c r="B106" s="800" t="s">
        <v>843</v>
      </c>
      <c r="C106" s="425"/>
      <c r="D106" s="425"/>
      <c r="E106" s="425"/>
      <c r="F106" s="425"/>
      <c r="G106" s="425"/>
      <c r="H106" s="425"/>
      <c r="I106" s="426"/>
      <c r="K106" s="1079"/>
    </row>
    <row r="107" spans="2:11" ht="20.100000000000001" customHeight="1">
      <c r="B107" s="800" t="s">
        <v>745</v>
      </c>
      <c r="C107" s="425">
        <v>4828</v>
      </c>
      <c r="D107" s="425">
        <v>3589</v>
      </c>
      <c r="E107" s="425">
        <v>3538</v>
      </c>
      <c r="F107" s="425">
        <v>3806</v>
      </c>
      <c r="G107" s="425">
        <v>11628</v>
      </c>
      <c r="H107" s="425">
        <v>6061</v>
      </c>
      <c r="I107" s="804">
        <v>33450</v>
      </c>
      <c r="K107" s="1079">
        <v>25501</v>
      </c>
    </row>
    <row r="108" spans="2:11" ht="20.100000000000001" customHeight="1">
      <c r="B108" s="20" t="s">
        <v>776</v>
      </c>
      <c r="C108" s="164">
        <v>4512</v>
      </c>
      <c r="D108" s="164">
        <v>3589</v>
      </c>
      <c r="E108" s="164">
        <v>3538</v>
      </c>
      <c r="F108" s="164">
        <v>3806</v>
      </c>
      <c r="G108" s="164">
        <v>5</v>
      </c>
      <c r="H108" s="164">
        <v>2150</v>
      </c>
      <c r="I108" s="195">
        <v>17600</v>
      </c>
      <c r="K108" s="1072">
        <v>17600</v>
      </c>
    </row>
    <row r="109" spans="2:11" ht="20.100000000000001" customHeight="1">
      <c r="B109" s="1055" t="s">
        <v>777</v>
      </c>
      <c r="C109" s="109">
        <v>316</v>
      </c>
      <c r="D109" s="109" t="s">
        <v>156</v>
      </c>
      <c r="E109" s="109" t="s">
        <v>156</v>
      </c>
      <c r="F109" s="109" t="s">
        <v>156</v>
      </c>
      <c r="G109" s="109">
        <v>11623</v>
      </c>
      <c r="H109" s="109">
        <v>3911</v>
      </c>
      <c r="I109" s="107">
        <v>15850</v>
      </c>
      <c r="K109" s="1083">
        <v>7901</v>
      </c>
    </row>
    <row r="110" spans="2:11" ht="20.100000000000001" customHeight="1">
      <c r="B110" s="800" t="s">
        <v>778</v>
      </c>
      <c r="C110" s="425">
        <v>1366</v>
      </c>
      <c r="D110" s="425">
        <v>2833</v>
      </c>
      <c r="E110" s="425">
        <v>2517</v>
      </c>
      <c r="F110" s="425">
        <v>2523</v>
      </c>
      <c r="G110" s="425">
        <v>7272</v>
      </c>
      <c r="H110" s="425">
        <v>4682</v>
      </c>
      <c r="I110" s="804">
        <v>21193</v>
      </c>
      <c r="K110" s="1079">
        <v>16141</v>
      </c>
    </row>
    <row r="111" spans="2:11" ht="20.100000000000001" customHeight="1">
      <c r="B111" s="1055" t="s">
        <v>776</v>
      </c>
      <c r="C111" s="109">
        <v>1349</v>
      </c>
      <c r="D111" s="109">
        <v>2833</v>
      </c>
      <c r="E111" s="109">
        <v>2517</v>
      </c>
      <c r="F111" s="109">
        <v>2523</v>
      </c>
      <c r="G111" s="109">
        <v>4</v>
      </c>
      <c r="H111" s="109">
        <v>1150</v>
      </c>
      <c r="I111" s="107">
        <v>10376</v>
      </c>
      <c r="K111" s="1083">
        <v>10376</v>
      </c>
    </row>
    <row r="112" spans="2:11" ht="20.100000000000001" customHeight="1">
      <c r="B112" s="1055" t="s">
        <v>777</v>
      </c>
      <c r="C112" s="109">
        <v>17</v>
      </c>
      <c r="D112" s="109" t="s">
        <v>156</v>
      </c>
      <c r="E112" s="109" t="s">
        <v>156</v>
      </c>
      <c r="F112" s="109" t="s">
        <v>156</v>
      </c>
      <c r="G112" s="109">
        <v>7268</v>
      </c>
      <c r="H112" s="109">
        <v>3532</v>
      </c>
      <c r="I112" s="107">
        <v>10817</v>
      </c>
      <c r="K112" s="1083">
        <v>5765</v>
      </c>
    </row>
    <row r="113" spans="2:11" ht="20.100000000000001" customHeight="1">
      <c r="B113" s="800" t="s">
        <v>779</v>
      </c>
      <c r="C113" s="425">
        <v>3462</v>
      </c>
      <c r="D113" s="425">
        <v>756</v>
      </c>
      <c r="E113" s="425">
        <v>1021</v>
      </c>
      <c r="F113" s="425">
        <v>1283</v>
      </c>
      <c r="G113" s="425">
        <v>4356</v>
      </c>
      <c r="H113" s="425">
        <v>1379</v>
      </c>
      <c r="I113" s="804">
        <v>12257</v>
      </c>
      <c r="K113" s="1079">
        <v>9360</v>
      </c>
    </row>
    <row r="114" spans="2:11" ht="20.100000000000001" customHeight="1">
      <c r="B114" s="1057" t="s">
        <v>776</v>
      </c>
      <c r="C114" s="164">
        <v>3163</v>
      </c>
      <c r="D114" s="164">
        <v>756</v>
      </c>
      <c r="E114" s="164">
        <v>1021</v>
      </c>
      <c r="F114" s="164">
        <v>1283</v>
      </c>
      <c r="G114" s="164">
        <v>1</v>
      </c>
      <c r="H114" s="164">
        <v>1000</v>
      </c>
      <c r="I114" s="195">
        <v>7224</v>
      </c>
      <c r="K114" s="1072">
        <v>7224</v>
      </c>
    </row>
    <row r="115" spans="2:11" ht="20.100000000000001" customHeight="1">
      <c r="B115" s="1058" t="s">
        <v>777</v>
      </c>
      <c r="C115" s="225">
        <v>299</v>
      </c>
      <c r="D115" s="225" t="s">
        <v>156</v>
      </c>
      <c r="E115" s="225" t="s">
        <v>156</v>
      </c>
      <c r="F115" s="225" t="s">
        <v>156</v>
      </c>
      <c r="G115" s="225">
        <v>4355</v>
      </c>
      <c r="H115" s="225">
        <v>379</v>
      </c>
      <c r="I115" s="410">
        <v>5033</v>
      </c>
      <c r="K115" s="1073">
        <v>2136</v>
      </c>
    </row>
    <row r="116" spans="2:11" ht="20.100000000000001" customHeight="1">
      <c r="B116" s="1349" t="s">
        <v>844</v>
      </c>
      <c r="C116" s="1350"/>
      <c r="D116" s="1350"/>
      <c r="E116" s="1350"/>
      <c r="F116" s="1350"/>
      <c r="G116" s="1350"/>
      <c r="H116" s="1350"/>
      <c r="I116" s="1351"/>
      <c r="J116" s="1068"/>
      <c r="K116" s="1061"/>
    </row>
    <row r="117" spans="2:11" ht="20.100000000000001" customHeight="1">
      <c r="B117" s="1349" t="s">
        <v>745</v>
      </c>
      <c r="C117" s="1350">
        <v>4519</v>
      </c>
      <c r="D117" s="1350">
        <v>3739</v>
      </c>
      <c r="E117" s="1350">
        <v>3353</v>
      </c>
      <c r="F117" s="1350">
        <v>6390</v>
      </c>
      <c r="G117" s="1350"/>
      <c r="H117" s="1350">
        <v>6092</v>
      </c>
      <c r="I117" s="1351">
        <v>24093</v>
      </c>
      <c r="J117" s="1067"/>
      <c r="K117" s="1061">
        <v>24093</v>
      </c>
    </row>
    <row r="118" spans="2:11" ht="20.100000000000001" customHeight="1">
      <c r="B118" s="1055" t="s">
        <v>776</v>
      </c>
      <c r="C118" s="109">
        <v>4193</v>
      </c>
      <c r="D118" s="109">
        <v>3739</v>
      </c>
      <c r="E118" s="109">
        <v>3353</v>
      </c>
      <c r="F118" s="109">
        <v>3568</v>
      </c>
      <c r="G118" s="109"/>
      <c r="H118" s="109">
        <v>2301</v>
      </c>
      <c r="I118" s="107">
        <v>17154</v>
      </c>
      <c r="J118" s="1067"/>
      <c r="K118" s="1083">
        <v>17154</v>
      </c>
    </row>
    <row r="119" spans="2:11" ht="20.100000000000001" customHeight="1">
      <c r="B119" s="1055" t="s">
        <v>777</v>
      </c>
      <c r="C119" s="109">
        <v>326</v>
      </c>
      <c r="D119" s="109" t="s">
        <v>156</v>
      </c>
      <c r="E119" s="109" t="s">
        <v>156</v>
      </c>
      <c r="F119" s="109">
        <v>2822</v>
      </c>
      <c r="G119" s="109"/>
      <c r="H119" s="109">
        <v>3791</v>
      </c>
      <c r="I119" s="107">
        <v>6939</v>
      </c>
      <c r="J119" s="1067"/>
      <c r="K119" s="1083">
        <v>6939</v>
      </c>
    </row>
    <row r="120" spans="2:11" ht="20.100000000000001" customHeight="1">
      <c r="B120" s="1349" t="s">
        <v>778</v>
      </c>
      <c r="C120" s="1350">
        <v>1281</v>
      </c>
      <c r="D120" s="1350">
        <v>2651</v>
      </c>
      <c r="E120" s="1350">
        <v>2339</v>
      </c>
      <c r="F120" s="1350">
        <v>3985</v>
      </c>
      <c r="G120" s="1350"/>
      <c r="H120" s="1350">
        <v>4704</v>
      </c>
      <c r="I120" s="1351">
        <v>14960</v>
      </c>
      <c r="J120" s="1067"/>
      <c r="K120" s="1061">
        <v>14960</v>
      </c>
    </row>
    <row r="121" spans="2:11" ht="20.100000000000001" customHeight="1">
      <c r="B121" s="1057" t="s">
        <v>776</v>
      </c>
      <c r="C121" s="164">
        <v>1259</v>
      </c>
      <c r="D121" s="164">
        <v>2651</v>
      </c>
      <c r="E121" s="164">
        <v>2339</v>
      </c>
      <c r="F121" s="164">
        <v>2243</v>
      </c>
      <c r="G121" s="164"/>
      <c r="H121" s="164">
        <v>1206</v>
      </c>
      <c r="I121" s="195">
        <v>9698</v>
      </c>
      <c r="J121" s="1067"/>
      <c r="K121" s="1072">
        <v>9698</v>
      </c>
    </row>
    <row r="122" spans="2:11" ht="20.100000000000001" customHeight="1">
      <c r="B122" s="1063" t="s">
        <v>777</v>
      </c>
      <c r="C122" s="387">
        <v>22</v>
      </c>
      <c r="D122" s="387" t="s">
        <v>156</v>
      </c>
      <c r="E122" s="387" t="s">
        <v>156</v>
      </c>
      <c r="F122" s="387">
        <v>1742</v>
      </c>
      <c r="G122" s="387"/>
      <c r="H122" s="387">
        <v>3498</v>
      </c>
      <c r="I122" s="419">
        <v>5262</v>
      </c>
      <c r="J122" s="1067"/>
      <c r="K122" s="1089">
        <v>5262</v>
      </c>
    </row>
    <row r="123" spans="2:11" ht="20.100000000000001" customHeight="1">
      <c r="B123" s="1349" t="s">
        <v>779</v>
      </c>
      <c r="C123" s="1350">
        <v>3238</v>
      </c>
      <c r="D123" s="1350">
        <v>1088</v>
      </c>
      <c r="E123" s="1350">
        <v>1014</v>
      </c>
      <c r="F123" s="1350">
        <v>2405</v>
      </c>
      <c r="G123" s="1350"/>
      <c r="H123" s="1350">
        <v>1388</v>
      </c>
      <c r="I123" s="1351">
        <v>9133</v>
      </c>
      <c r="J123" s="1067"/>
      <c r="K123" s="1061">
        <v>9133</v>
      </c>
    </row>
    <row r="124" spans="2:11" ht="20.100000000000001" customHeight="1">
      <c r="B124" s="1057" t="s">
        <v>776</v>
      </c>
      <c r="C124" s="164">
        <v>2934</v>
      </c>
      <c r="D124" s="164">
        <v>1088</v>
      </c>
      <c r="E124" s="164">
        <v>1014</v>
      </c>
      <c r="F124" s="164">
        <v>1325</v>
      </c>
      <c r="G124" s="164"/>
      <c r="H124" s="164">
        <v>1095</v>
      </c>
      <c r="I124" s="195">
        <v>7456</v>
      </c>
      <c r="J124" s="1067"/>
      <c r="K124" s="1072">
        <v>7456</v>
      </c>
    </row>
    <row r="125" spans="2:11" ht="20.100000000000001" customHeight="1">
      <c r="B125" s="1063" t="s">
        <v>777</v>
      </c>
      <c r="C125" s="387">
        <v>304</v>
      </c>
      <c r="D125" s="387" t="s">
        <v>156</v>
      </c>
      <c r="E125" s="387" t="s">
        <v>156</v>
      </c>
      <c r="F125" s="387">
        <v>1080</v>
      </c>
      <c r="G125" s="387"/>
      <c r="H125" s="387">
        <v>293</v>
      </c>
      <c r="I125" s="419">
        <v>1677</v>
      </c>
      <c r="J125" s="1067"/>
      <c r="K125" s="1090">
        <v>1677</v>
      </c>
    </row>
    <row r="126" spans="2:11" ht="20.100000000000001" customHeight="1">
      <c r="B126" s="430" t="s">
        <v>845</v>
      </c>
      <c r="C126" s="431"/>
      <c r="D126" s="431"/>
      <c r="E126" s="431"/>
      <c r="F126" s="431"/>
      <c r="G126" s="431"/>
      <c r="H126" s="431"/>
      <c r="I126" s="393"/>
      <c r="J126" s="981"/>
      <c r="K126" s="1061"/>
    </row>
    <row r="127" spans="2:11" ht="20.100000000000001" customHeight="1">
      <c r="B127" s="430" t="s">
        <v>745</v>
      </c>
      <c r="C127" s="431">
        <v>4751</v>
      </c>
      <c r="D127" s="431">
        <v>3503</v>
      </c>
      <c r="E127" s="431">
        <v>3287</v>
      </c>
      <c r="F127" s="431">
        <v>5861</v>
      </c>
      <c r="G127" s="431"/>
      <c r="H127" s="431">
        <v>10115</v>
      </c>
      <c r="I127" s="393">
        <v>27517</v>
      </c>
      <c r="K127" s="1062">
        <v>27517</v>
      </c>
    </row>
    <row r="128" spans="2:11" ht="20.100000000000001" customHeight="1">
      <c r="B128" s="1055" t="s">
        <v>776</v>
      </c>
      <c r="C128" s="109">
        <v>4424</v>
      </c>
      <c r="D128" s="109">
        <v>3503</v>
      </c>
      <c r="E128" s="109">
        <v>3287</v>
      </c>
      <c r="F128" s="109">
        <v>3250</v>
      </c>
      <c r="G128" s="109"/>
      <c r="H128" s="109">
        <v>2303</v>
      </c>
      <c r="I128" s="107">
        <v>16767</v>
      </c>
      <c r="K128" s="1083">
        <v>16767</v>
      </c>
    </row>
    <row r="129" spans="2:11" ht="20.100000000000001" customHeight="1">
      <c r="B129" s="1055" t="s">
        <v>777</v>
      </c>
      <c r="C129" s="109">
        <v>327</v>
      </c>
      <c r="D129" s="109" t="s">
        <v>156</v>
      </c>
      <c r="E129" s="109" t="s">
        <v>156</v>
      </c>
      <c r="F129" s="109">
        <v>2611</v>
      </c>
      <c r="G129" s="109"/>
      <c r="H129" s="109">
        <v>7812</v>
      </c>
      <c r="I129" s="107">
        <v>10750</v>
      </c>
      <c r="K129" s="1083">
        <v>10750</v>
      </c>
    </row>
    <row r="130" spans="2:11" ht="20.100000000000001" customHeight="1">
      <c r="B130" s="430" t="s">
        <v>778</v>
      </c>
      <c r="C130" s="431">
        <v>1285</v>
      </c>
      <c r="D130" s="431">
        <v>2562</v>
      </c>
      <c r="E130" s="431">
        <v>2488</v>
      </c>
      <c r="F130" s="431">
        <v>3970</v>
      </c>
      <c r="G130" s="431"/>
      <c r="H130" s="431">
        <v>4880</v>
      </c>
      <c r="I130" s="393">
        <v>15185</v>
      </c>
      <c r="K130" s="1062">
        <v>15185</v>
      </c>
    </row>
    <row r="131" spans="2:11" ht="20.100000000000001" customHeight="1">
      <c r="B131" s="1057" t="s">
        <v>776</v>
      </c>
      <c r="C131" s="164">
        <v>1262</v>
      </c>
      <c r="D131" s="164">
        <v>2562</v>
      </c>
      <c r="E131" s="164">
        <v>2488</v>
      </c>
      <c r="F131" s="164">
        <v>2369</v>
      </c>
      <c r="G131" s="164"/>
      <c r="H131" s="164">
        <v>1259</v>
      </c>
      <c r="I131" s="195">
        <v>9940</v>
      </c>
      <c r="K131" s="1072">
        <v>9940</v>
      </c>
    </row>
    <row r="132" spans="2:11" ht="20.100000000000001" customHeight="1">
      <c r="B132" s="1063" t="s">
        <v>777</v>
      </c>
      <c r="C132" s="387">
        <v>23</v>
      </c>
      <c r="D132" s="387" t="s">
        <v>156</v>
      </c>
      <c r="E132" s="387" t="s">
        <v>156</v>
      </c>
      <c r="F132" s="387">
        <v>1601</v>
      </c>
      <c r="G132" s="387"/>
      <c r="H132" s="387">
        <v>3621</v>
      </c>
      <c r="I132" s="419">
        <v>5245</v>
      </c>
      <c r="K132" s="1089">
        <v>5245</v>
      </c>
    </row>
    <row r="133" spans="2:11" ht="20.100000000000001" customHeight="1">
      <c r="B133" s="430" t="s">
        <v>779</v>
      </c>
      <c r="C133" s="431">
        <v>3466</v>
      </c>
      <c r="D133" s="431">
        <v>941</v>
      </c>
      <c r="E133" s="431">
        <v>799</v>
      </c>
      <c r="F133" s="431">
        <v>1891</v>
      </c>
      <c r="G133" s="431"/>
      <c r="H133" s="431">
        <v>5235</v>
      </c>
      <c r="I133" s="393">
        <v>12332</v>
      </c>
      <c r="K133" s="1062">
        <v>12332</v>
      </c>
    </row>
    <row r="134" spans="2:11" ht="20.100000000000001" customHeight="1">
      <c r="B134" s="1057" t="s">
        <v>776</v>
      </c>
      <c r="C134" s="164">
        <v>3162</v>
      </c>
      <c r="D134" s="164">
        <v>941</v>
      </c>
      <c r="E134" s="164">
        <v>799</v>
      </c>
      <c r="F134" s="164">
        <v>881</v>
      </c>
      <c r="G134" s="164"/>
      <c r="H134" s="164">
        <v>1044</v>
      </c>
      <c r="I134" s="195">
        <v>6827</v>
      </c>
      <c r="K134" s="1072">
        <v>6827</v>
      </c>
    </row>
    <row r="135" spans="2:11" ht="20.100000000000001" customHeight="1">
      <c r="B135" s="1063" t="s">
        <v>777</v>
      </c>
      <c r="C135" s="387">
        <v>304</v>
      </c>
      <c r="D135" s="387" t="s">
        <v>156</v>
      </c>
      <c r="E135" s="387" t="s">
        <v>156</v>
      </c>
      <c r="F135" s="387">
        <v>1010</v>
      </c>
      <c r="G135" s="387"/>
      <c r="H135" s="387">
        <v>4191</v>
      </c>
      <c r="I135" s="419">
        <v>5505</v>
      </c>
      <c r="K135" s="1090">
        <v>5505</v>
      </c>
    </row>
    <row r="136" spans="2:11" ht="20.100000000000001" customHeight="1">
      <c r="B136" s="1346" t="s">
        <v>766</v>
      </c>
      <c r="C136" s="1087"/>
      <c r="D136" s="1087"/>
      <c r="E136" s="1087"/>
      <c r="F136" s="1087"/>
      <c r="G136" s="1087"/>
      <c r="H136" s="1087"/>
      <c r="I136" s="1087"/>
      <c r="J136" s="1065"/>
      <c r="K136" s="1065"/>
    </row>
    <row r="137" spans="2:11" ht="15.6">
      <c r="B137" s="1474" t="s">
        <v>772</v>
      </c>
      <c r="C137" s="1474"/>
      <c r="D137" s="1474"/>
      <c r="E137" s="1474"/>
      <c r="F137" s="1474"/>
      <c r="G137" s="1474"/>
      <c r="H137" s="1474"/>
      <c r="I137" s="1474"/>
      <c r="J137" s="1474"/>
      <c r="K137" s="1474"/>
    </row>
  </sheetData>
  <sheetProtection algorithmName="SHA-512" hashValue="ST9EC2Iwk1Yqq1oyN5HMpyVJpfxVhyASynsrMCiTE1oyxwNfaWYZXtv7Jna/QZeeGsK559rgenfnnSuNAG1hrg==" saltValue="GeoKi4qiyDWMyiJsx9oQLg==" spinCount="100000" sheet="1" objects="1" scenarios="1"/>
  <mergeCells count="5">
    <mergeCell ref="C45:K45"/>
    <mergeCell ref="B79:K79"/>
    <mergeCell ref="C82:K82"/>
    <mergeCell ref="B95:K95"/>
    <mergeCell ref="B137:K137"/>
  </mergeCells>
  <hyperlinks>
    <hyperlink ref="A2" location="Summary!A1" display=" " xr:uid="{681C6404-4715-44BA-9048-1DCA409D0338}"/>
  </hyperlinks>
  <pageMargins left="0.75" right="0.75" top="1" bottom="1" header="0.5" footer="0.5"/>
  <pageSetup paperSize="9" scale="53" orientation="portrait" horizontalDpi="4294967292" verticalDpi="4294967292" r:id="rId1"/>
  <headerFooter>
    <oddFooter>&amp;L&amp;1#&amp;"Calibri"&amp;10&amp;K000000TOTAL Classification: Restricted Distribution TOTAL - All rights reserved</oddFooter>
  </headerFooter>
  <rowBreaks count="2" manualBreakCount="2">
    <brk id="43" max="9" man="1"/>
    <brk id="80"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53C6F-2D42-4431-84C4-0AAA34F22D02}">
  <sheetPr>
    <tabColor theme="8" tint="0.59999389629810485"/>
  </sheetPr>
  <dimension ref="A1:L93"/>
  <sheetViews>
    <sheetView showGridLines="0" zoomScaleNormal="100" zoomScaleSheetLayoutView="100" zoomScalePageLayoutView="130" workbookViewId="0"/>
  </sheetViews>
  <sheetFormatPr baseColWidth="10" defaultColWidth="11.09765625" defaultRowHeight="20.100000000000001" customHeight="1"/>
  <cols>
    <col min="1" max="1" width="5.59765625" style="981" customWidth="1"/>
    <col min="2" max="2" width="47.296875" style="981" customWidth="1"/>
    <col min="3" max="9" width="12.296875" style="981" customWidth="1"/>
    <col min="10" max="10" width="5.59765625" style="859" customWidth="1"/>
    <col min="11" max="11" width="11.09765625" style="859"/>
    <col min="12" max="12" width="14.5" style="859" bestFit="1" customWidth="1"/>
    <col min="13" max="16384" width="11.09765625" style="859"/>
  </cols>
  <sheetData>
    <row r="1" spans="1:12" ht="11.55" customHeight="1">
      <c r="A1" s="858"/>
      <c r="B1" s="858"/>
      <c r="C1" s="858"/>
      <c r="D1" s="858"/>
      <c r="E1" s="858"/>
      <c r="F1" s="1291"/>
      <c r="G1" s="859"/>
      <c r="H1" s="859"/>
      <c r="I1" s="859"/>
    </row>
    <row r="2" spans="1:12" ht="20.100000000000001" customHeight="1">
      <c r="A2" s="860" t="s">
        <v>91</v>
      </c>
      <c r="B2" s="485" t="s">
        <v>846</v>
      </c>
      <c r="C2" s="485"/>
      <c r="D2" s="485"/>
      <c r="E2" s="485"/>
      <c r="F2" s="485"/>
      <c r="G2" s="485"/>
      <c r="H2" s="485"/>
      <c r="I2" s="485"/>
    </row>
    <row r="3" spans="1:12" ht="20.100000000000001" customHeight="1">
      <c r="B3" s="211" t="s">
        <v>847</v>
      </c>
    </row>
    <row r="4" spans="1:12" ht="20.100000000000001" customHeight="1">
      <c r="B4" s="212" t="s">
        <v>134</v>
      </c>
      <c r="C4" s="751"/>
      <c r="D4" s="751"/>
      <c r="E4" s="751"/>
      <c r="F4" s="751" t="s">
        <v>776</v>
      </c>
      <c r="G4" s="751"/>
      <c r="H4" s="751"/>
      <c r="I4" s="751"/>
    </row>
    <row r="5" spans="1:12" ht="42.75" customHeight="1">
      <c r="B5" s="830"/>
      <c r="C5" s="416" t="s">
        <v>746</v>
      </c>
      <c r="D5" s="416" t="s">
        <v>655</v>
      </c>
      <c r="E5" s="830" t="s">
        <v>664</v>
      </c>
      <c r="F5" s="727" t="s">
        <v>747</v>
      </c>
      <c r="G5" s="830" t="s">
        <v>678</v>
      </c>
      <c r="H5" s="416" t="s">
        <v>748</v>
      </c>
      <c r="I5" s="806" t="s">
        <v>221</v>
      </c>
    </row>
    <row r="6" spans="1:12" ht="20.100000000000001" customHeight="1">
      <c r="B6" s="1372">
        <v>2019</v>
      </c>
      <c r="C6" s="1343"/>
      <c r="D6" s="1343"/>
      <c r="E6" s="1343"/>
      <c r="F6" s="1343"/>
      <c r="G6" s="1343"/>
      <c r="H6" s="1343"/>
      <c r="I6" s="1330"/>
      <c r="K6" s="924"/>
      <c r="L6" s="1091"/>
    </row>
    <row r="7" spans="1:12" ht="20.100000000000001" customHeight="1">
      <c r="B7" s="749" t="s">
        <v>848</v>
      </c>
      <c r="C7" s="142">
        <v>1260</v>
      </c>
      <c r="D7" s="142">
        <v>972</v>
      </c>
      <c r="E7" s="142">
        <v>2199</v>
      </c>
      <c r="F7" s="142">
        <v>983</v>
      </c>
      <c r="G7" s="142" t="s">
        <v>156</v>
      </c>
      <c r="H7" s="142">
        <v>1686</v>
      </c>
      <c r="I7" s="195">
        <v>7100</v>
      </c>
      <c r="K7" s="924"/>
      <c r="L7" s="1091"/>
    </row>
    <row r="8" spans="1:12" ht="20.100000000000001" customHeight="1">
      <c r="B8" s="749" t="s">
        <v>849</v>
      </c>
      <c r="C8" s="386">
        <v>11286</v>
      </c>
      <c r="D8" s="386">
        <v>2110</v>
      </c>
      <c r="E8" s="386">
        <v>1487</v>
      </c>
      <c r="F8" s="386">
        <v>5286</v>
      </c>
      <c r="G8" s="386">
        <v>83</v>
      </c>
      <c r="H8" s="386">
        <v>7369</v>
      </c>
      <c r="I8" s="419">
        <v>27621</v>
      </c>
      <c r="K8" s="924"/>
      <c r="L8" s="1091"/>
    </row>
    <row r="9" spans="1:12" ht="20.100000000000001" customHeight="1">
      <c r="B9" s="1373" t="s">
        <v>850</v>
      </c>
      <c r="C9" s="1343">
        <v>12546</v>
      </c>
      <c r="D9" s="1343">
        <v>3082</v>
      </c>
      <c r="E9" s="1343">
        <v>3686</v>
      </c>
      <c r="F9" s="1343">
        <v>6269</v>
      </c>
      <c r="G9" s="1343">
        <v>83</v>
      </c>
      <c r="H9" s="1343">
        <v>9055</v>
      </c>
      <c r="I9" s="1330">
        <v>34721</v>
      </c>
      <c r="K9" s="924"/>
      <c r="L9" s="1091"/>
    </row>
    <row r="10" spans="1:12" ht="20.100000000000001" customHeight="1">
      <c r="B10" s="749" t="s">
        <v>851</v>
      </c>
      <c r="C10" s="142">
        <v>-1249</v>
      </c>
      <c r="D10" s="142">
        <v>-873</v>
      </c>
      <c r="E10" s="142">
        <v>-422</v>
      </c>
      <c r="F10" s="142">
        <v>-1338</v>
      </c>
      <c r="G10" s="142">
        <v>-12</v>
      </c>
      <c r="H10" s="142">
        <v>-639</v>
      </c>
      <c r="I10" s="195">
        <v>-4533</v>
      </c>
      <c r="K10" s="924"/>
      <c r="L10" s="1091"/>
    </row>
    <row r="11" spans="1:12" ht="20.100000000000001" customHeight="1">
      <c r="B11" s="749" t="s">
        <v>852</v>
      </c>
      <c r="C11" s="142">
        <v>-65</v>
      </c>
      <c r="D11" s="142">
        <v>-392</v>
      </c>
      <c r="E11" s="142">
        <v>-72</v>
      </c>
      <c r="F11" s="142">
        <v>-230</v>
      </c>
      <c r="G11" s="142">
        <v>-2</v>
      </c>
      <c r="H11" s="142">
        <v>-24</v>
      </c>
      <c r="I11" s="195">
        <v>-785</v>
      </c>
      <c r="K11" s="924"/>
      <c r="L11" s="1091"/>
    </row>
    <row r="12" spans="1:12" ht="20.100000000000001" customHeight="1">
      <c r="B12" s="749" t="s">
        <v>853</v>
      </c>
      <c r="C12" s="142">
        <v>-5556</v>
      </c>
      <c r="D12" s="142">
        <v>-1924</v>
      </c>
      <c r="E12" s="142">
        <v>-1538</v>
      </c>
      <c r="F12" s="142">
        <v>-1719</v>
      </c>
      <c r="G12" s="142">
        <v>-100</v>
      </c>
      <c r="H12" s="142">
        <v>-798</v>
      </c>
      <c r="I12" s="195">
        <v>-11635</v>
      </c>
      <c r="K12" s="924"/>
      <c r="L12" s="1091"/>
    </row>
    <row r="13" spans="1:12" ht="20.100000000000001" customHeight="1">
      <c r="B13" s="752" t="s">
        <v>854</v>
      </c>
      <c r="C13" s="386">
        <v>-918</v>
      </c>
      <c r="D13" s="386">
        <v>-392</v>
      </c>
      <c r="E13" s="386">
        <v>-219</v>
      </c>
      <c r="F13" s="386">
        <v>-410</v>
      </c>
      <c r="G13" s="386">
        <v>-12</v>
      </c>
      <c r="H13" s="386">
        <v>-5560</v>
      </c>
      <c r="I13" s="419">
        <v>-7511</v>
      </c>
      <c r="K13" s="924"/>
      <c r="L13" s="1091"/>
    </row>
    <row r="14" spans="1:12" ht="20.100000000000001" customHeight="1">
      <c r="B14" s="1373" t="s">
        <v>855</v>
      </c>
      <c r="C14" s="1343">
        <v>4758</v>
      </c>
      <c r="D14" s="1343">
        <v>-499</v>
      </c>
      <c r="E14" s="1343">
        <v>1435</v>
      </c>
      <c r="F14" s="1343">
        <v>2572</v>
      </c>
      <c r="G14" s="1343">
        <v>-43</v>
      </c>
      <c r="H14" s="1343">
        <v>2034</v>
      </c>
      <c r="I14" s="1330">
        <v>10257</v>
      </c>
      <c r="K14" s="924"/>
      <c r="L14" s="1091"/>
    </row>
    <row r="15" spans="1:12" ht="20.100000000000001" customHeight="1">
      <c r="B15" s="753" t="s">
        <v>856</v>
      </c>
      <c r="C15" s="754">
        <v>-2004</v>
      </c>
      <c r="D15" s="754">
        <v>309</v>
      </c>
      <c r="E15" s="754">
        <v>-245</v>
      </c>
      <c r="F15" s="754">
        <v>-1427</v>
      </c>
      <c r="G15" s="754">
        <v>13</v>
      </c>
      <c r="H15" s="754">
        <v>-814</v>
      </c>
      <c r="I15" s="755">
        <v>-4168</v>
      </c>
      <c r="K15" s="924"/>
      <c r="L15" s="1091"/>
    </row>
    <row r="16" spans="1:12" ht="20.100000000000001" customHeight="1">
      <c r="B16" s="1373" t="s">
        <v>857</v>
      </c>
      <c r="C16" s="1343">
        <v>2754</v>
      </c>
      <c r="D16" s="1343">
        <v>-190</v>
      </c>
      <c r="E16" s="1343">
        <v>1190</v>
      </c>
      <c r="F16" s="1343">
        <v>1145</v>
      </c>
      <c r="G16" s="1343">
        <v>-30</v>
      </c>
      <c r="H16" s="1343">
        <v>1220</v>
      </c>
      <c r="I16" s="1330">
        <v>6089</v>
      </c>
      <c r="K16" s="924"/>
      <c r="L16" s="1091"/>
    </row>
    <row r="17" spans="2:12" ht="20.100000000000001" customHeight="1">
      <c r="B17" s="1372">
        <v>2020</v>
      </c>
      <c r="C17" s="1343"/>
      <c r="D17" s="1343"/>
      <c r="E17" s="1343"/>
      <c r="F17" s="1343"/>
      <c r="G17" s="1343"/>
      <c r="H17" s="1343"/>
      <c r="I17" s="1330"/>
      <c r="K17" s="924"/>
      <c r="L17" s="1091"/>
    </row>
    <row r="18" spans="2:12" ht="20.100000000000001" customHeight="1">
      <c r="B18" s="749" t="s">
        <v>848</v>
      </c>
      <c r="C18" s="142">
        <v>677</v>
      </c>
      <c r="D18" s="142">
        <v>708</v>
      </c>
      <c r="E18" s="142">
        <v>1805</v>
      </c>
      <c r="F18" s="142">
        <v>608</v>
      </c>
      <c r="G18" s="142" t="s">
        <v>156</v>
      </c>
      <c r="H18" s="142">
        <v>981</v>
      </c>
      <c r="I18" s="195">
        <v>4779</v>
      </c>
      <c r="K18" s="924"/>
      <c r="L18" s="1091"/>
    </row>
    <row r="19" spans="2:12" ht="20.100000000000001" customHeight="1">
      <c r="B19" s="749" t="s">
        <v>849</v>
      </c>
      <c r="C19" s="386">
        <v>5540</v>
      </c>
      <c r="D19" s="386">
        <v>1068</v>
      </c>
      <c r="E19" s="386">
        <v>935</v>
      </c>
      <c r="F19" s="386">
        <v>3268</v>
      </c>
      <c r="G19" s="386">
        <v>24</v>
      </c>
      <c r="H19" s="386">
        <v>4229</v>
      </c>
      <c r="I19" s="419">
        <v>15064</v>
      </c>
      <c r="K19" s="924"/>
      <c r="L19" s="1091"/>
    </row>
    <row r="20" spans="2:12" ht="20.100000000000001" customHeight="1">
      <c r="B20" s="1373" t="s">
        <v>850</v>
      </c>
      <c r="C20" s="1343">
        <v>6217</v>
      </c>
      <c r="D20" s="1343">
        <v>1776</v>
      </c>
      <c r="E20" s="1343">
        <v>2740</v>
      </c>
      <c r="F20" s="1343">
        <v>3876</v>
      </c>
      <c r="G20" s="1343">
        <v>24</v>
      </c>
      <c r="H20" s="1343">
        <v>5210</v>
      </c>
      <c r="I20" s="1330">
        <v>19843</v>
      </c>
      <c r="K20" s="924"/>
      <c r="L20" s="1091"/>
    </row>
    <row r="21" spans="2:12" ht="20.100000000000001" customHeight="1">
      <c r="B21" s="749" t="s">
        <v>851</v>
      </c>
      <c r="C21" s="142">
        <v>-1097</v>
      </c>
      <c r="D21" s="142">
        <v>-774</v>
      </c>
      <c r="E21" s="142">
        <v>-373</v>
      </c>
      <c r="F21" s="142">
        <v>-1185</v>
      </c>
      <c r="G21" s="142">
        <v>-11</v>
      </c>
      <c r="H21" s="142">
        <v>-624</v>
      </c>
      <c r="I21" s="195">
        <v>-4064</v>
      </c>
      <c r="K21" s="924"/>
      <c r="L21" s="1091"/>
    </row>
    <row r="22" spans="2:12" ht="20.100000000000001" customHeight="1">
      <c r="B22" s="749" t="s">
        <v>852</v>
      </c>
      <c r="C22" s="142">
        <v>-159</v>
      </c>
      <c r="D22" s="142">
        <v>-305</v>
      </c>
      <c r="E22" s="142">
        <v>-56</v>
      </c>
      <c r="F22" s="142">
        <v>-157</v>
      </c>
      <c r="G22" s="142">
        <v>-1</v>
      </c>
      <c r="H22" s="142">
        <v>-53</v>
      </c>
      <c r="I22" s="195">
        <v>-731</v>
      </c>
      <c r="K22" s="924"/>
      <c r="L22" s="1091"/>
    </row>
    <row r="23" spans="2:12" ht="20.100000000000001" customHeight="1">
      <c r="B23" s="749" t="s">
        <v>853</v>
      </c>
      <c r="C23" s="142">
        <v>-4565</v>
      </c>
      <c r="D23" s="142">
        <v>-7950</v>
      </c>
      <c r="E23" s="142">
        <v>-2135</v>
      </c>
      <c r="F23" s="142">
        <v>-1933</v>
      </c>
      <c r="G23" s="142">
        <v>-51</v>
      </c>
      <c r="H23" s="142">
        <v>-697</v>
      </c>
      <c r="I23" s="195">
        <v>-17331</v>
      </c>
      <c r="K23" s="924"/>
      <c r="L23" s="1091"/>
    </row>
    <row r="24" spans="2:12" ht="20.100000000000001" customHeight="1">
      <c r="B24" s="752" t="s">
        <v>854</v>
      </c>
      <c r="C24" s="386">
        <v>-614</v>
      </c>
      <c r="D24" s="386">
        <v>-339</v>
      </c>
      <c r="E24" s="386">
        <v>-133</v>
      </c>
      <c r="F24" s="386">
        <v>-357</v>
      </c>
      <c r="G24" s="386">
        <v>-8</v>
      </c>
      <c r="H24" s="386">
        <v>-2778</v>
      </c>
      <c r="I24" s="419">
        <v>-4229</v>
      </c>
      <c r="K24" s="924"/>
      <c r="L24" s="1091"/>
    </row>
    <row r="25" spans="2:12" ht="20.100000000000001" customHeight="1">
      <c r="B25" s="1373" t="s">
        <v>858</v>
      </c>
      <c r="C25" s="1343">
        <v>-218</v>
      </c>
      <c r="D25" s="1343">
        <v>-7592</v>
      </c>
      <c r="E25" s="1343">
        <v>43</v>
      </c>
      <c r="F25" s="1343">
        <v>244</v>
      </c>
      <c r="G25" s="1343">
        <v>-47</v>
      </c>
      <c r="H25" s="1343">
        <v>1058</v>
      </c>
      <c r="I25" s="1330">
        <v>-6512</v>
      </c>
      <c r="K25" s="924"/>
      <c r="L25" s="1091"/>
    </row>
    <row r="26" spans="2:12" ht="20.100000000000001" customHeight="1">
      <c r="B26" s="753" t="s">
        <v>856</v>
      </c>
      <c r="C26" s="754">
        <v>270</v>
      </c>
      <c r="D26" s="754">
        <v>384</v>
      </c>
      <c r="E26" s="754">
        <v>-111</v>
      </c>
      <c r="F26" s="754">
        <v>-144</v>
      </c>
      <c r="G26" s="754">
        <v>2</v>
      </c>
      <c r="H26" s="754">
        <v>-269</v>
      </c>
      <c r="I26" s="755">
        <v>132</v>
      </c>
      <c r="K26" s="924"/>
      <c r="L26" s="1091"/>
    </row>
    <row r="27" spans="2:12" ht="20.100000000000001" customHeight="1">
      <c r="B27" s="1373" t="s">
        <v>859</v>
      </c>
      <c r="C27" s="1343">
        <v>52</v>
      </c>
      <c r="D27" s="1343">
        <v>-7208</v>
      </c>
      <c r="E27" s="1343">
        <v>-68</v>
      </c>
      <c r="F27" s="1343">
        <v>100</v>
      </c>
      <c r="G27" s="1343">
        <v>-45</v>
      </c>
      <c r="H27" s="1343">
        <v>789</v>
      </c>
      <c r="I27" s="1330">
        <v>-6380</v>
      </c>
      <c r="K27" s="924"/>
      <c r="L27" s="1091"/>
    </row>
    <row r="28" spans="2:12" ht="20.100000000000001" customHeight="1">
      <c r="B28" s="1485" t="s">
        <v>766</v>
      </c>
      <c r="C28" s="1485"/>
      <c r="D28" s="1485"/>
      <c r="E28" s="1485"/>
      <c r="F28" s="1485"/>
      <c r="G28" s="1485"/>
      <c r="H28" s="1485"/>
      <c r="I28" s="1485"/>
      <c r="J28" s="1485"/>
    </row>
    <row r="29" spans="2:12" ht="20.100000000000001" customHeight="1">
      <c r="B29" s="1484" t="s">
        <v>860</v>
      </c>
      <c r="C29" s="1484"/>
      <c r="D29" s="1484"/>
      <c r="E29" s="1484"/>
      <c r="F29" s="1484"/>
      <c r="G29" s="1484"/>
      <c r="H29" s="1484"/>
      <c r="I29" s="1484"/>
      <c r="J29" s="1484"/>
    </row>
    <row r="30" spans="2:12" ht="20.100000000000001" customHeight="1">
      <c r="B30" s="1484" t="s">
        <v>861</v>
      </c>
      <c r="C30" s="1484"/>
      <c r="D30" s="1484"/>
      <c r="E30" s="1484"/>
      <c r="F30" s="1484"/>
      <c r="G30" s="1484"/>
      <c r="H30" s="1484"/>
      <c r="I30" s="1484"/>
      <c r="J30" s="1484"/>
    </row>
    <row r="31" spans="2:12" ht="20.100000000000001" customHeight="1">
      <c r="B31" s="1484" t="s">
        <v>862</v>
      </c>
      <c r="C31" s="1484"/>
      <c r="D31" s="1484"/>
      <c r="E31" s="1484"/>
      <c r="F31" s="1484"/>
      <c r="G31" s="1484"/>
      <c r="H31" s="1484"/>
      <c r="I31" s="1484"/>
      <c r="J31" s="1484"/>
    </row>
    <row r="32" spans="2:12" ht="20.100000000000001" customHeight="1">
      <c r="B32" s="1484" t="s">
        <v>863</v>
      </c>
      <c r="C32" s="1484"/>
      <c r="D32" s="1484"/>
      <c r="E32" s="1484"/>
      <c r="F32" s="1484"/>
      <c r="G32" s="1484"/>
      <c r="H32" s="1484"/>
      <c r="I32" s="1484"/>
      <c r="J32" s="981"/>
    </row>
    <row r="33" spans="2:12" ht="20.100000000000001" customHeight="1">
      <c r="B33" s="1374"/>
      <c r="C33" s="1363"/>
      <c r="D33" s="1363"/>
      <c r="E33" s="1363"/>
      <c r="F33" s="1363"/>
      <c r="G33" s="1363"/>
      <c r="H33" s="1363"/>
      <c r="I33" s="1375"/>
    </row>
    <row r="34" spans="2:12" ht="20.100000000000001" customHeight="1">
      <c r="B34" s="212" t="s">
        <v>134</v>
      </c>
      <c r="C34" s="751"/>
      <c r="D34" s="751"/>
      <c r="E34" s="751"/>
      <c r="F34" s="751" t="s">
        <v>776</v>
      </c>
      <c r="G34" s="751"/>
      <c r="H34" s="751"/>
      <c r="I34" s="751"/>
    </row>
    <row r="35" spans="2:12" ht="42.75" customHeight="1">
      <c r="B35" s="837"/>
      <c r="C35" s="433" t="s">
        <v>746</v>
      </c>
      <c r="D35" s="433" t="s">
        <v>655</v>
      </c>
      <c r="E35" s="837" t="s">
        <v>664</v>
      </c>
      <c r="F35" s="727" t="s">
        <v>747</v>
      </c>
      <c r="G35" s="837" t="s">
        <v>678</v>
      </c>
      <c r="H35" s="433" t="s">
        <v>748</v>
      </c>
      <c r="I35" s="806" t="s">
        <v>221</v>
      </c>
    </row>
    <row r="36" spans="2:12" ht="20.100000000000001" customHeight="1">
      <c r="B36" s="434">
        <v>2021</v>
      </c>
      <c r="C36" s="435"/>
      <c r="D36" s="435"/>
      <c r="E36" s="435"/>
      <c r="F36" s="435"/>
      <c r="G36" s="435"/>
      <c r="H36" s="435"/>
      <c r="I36" s="435"/>
      <c r="L36" s="1091"/>
    </row>
    <row r="37" spans="2:12" ht="20.100000000000001" customHeight="1">
      <c r="B37" s="749" t="s">
        <v>848</v>
      </c>
      <c r="C37" s="164">
        <v>809</v>
      </c>
      <c r="D37" s="164">
        <v>896</v>
      </c>
      <c r="E37" s="164">
        <v>2089</v>
      </c>
      <c r="F37" s="164">
        <v>1368</v>
      </c>
      <c r="G37" s="164" t="s">
        <v>156</v>
      </c>
      <c r="H37" s="164">
        <v>1676</v>
      </c>
      <c r="I37" s="195">
        <v>6838</v>
      </c>
      <c r="L37" s="1091"/>
    </row>
    <row r="38" spans="2:12" ht="20.100000000000001" customHeight="1">
      <c r="B38" s="749" t="s">
        <v>849</v>
      </c>
      <c r="C38" s="387">
        <v>8881</v>
      </c>
      <c r="D38" s="387">
        <v>3133</v>
      </c>
      <c r="E38" s="387">
        <v>1834</v>
      </c>
      <c r="F38" s="387">
        <v>9420</v>
      </c>
      <c r="G38" s="387">
        <v>53</v>
      </c>
      <c r="H38" s="387">
        <v>7995</v>
      </c>
      <c r="I38" s="419">
        <v>31316</v>
      </c>
      <c r="L38" s="1091"/>
    </row>
    <row r="39" spans="2:12" ht="20.100000000000001" customHeight="1">
      <c r="B39" s="756" t="s">
        <v>850</v>
      </c>
      <c r="C39" s="757">
        <v>9690</v>
      </c>
      <c r="D39" s="757">
        <v>4029</v>
      </c>
      <c r="E39" s="757">
        <v>3923</v>
      </c>
      <c r="F39" s="757">
        <v>10788</v>
      </c>
      <c r="G39" s="757">
        <v>53</v>
      </c>
      <c r="H39" s="757">
        <v>9671</v>
      </c>
      <c r="I39" s="758">
        <v>38154</v>
      </c>
      <c r="L39" s="1091"/>
    </row>
    <row r="40" spans="2:12" ht="20.100000000000001" customHeight="1">
      <c r="B40" s="194" t="s">
        <v>851</v>
      </c>
      <c r="C40" s="164">
        <v>-1076</v>
      </c>
      <c r="D40" s="164">
        <v>-856</v>
      </c>
      <c r="E40" s="164">
        <v>-353</v>
      </c>
      <c r="F40" s="164">
        <v>-1156</v>
      </c>
      <c r="G40" s="164">
        <v>-11</v>
      </c>
      <c r="H40" s="164">
        <v>-620</v>
      </c>
      <c r="I40" s="195">
        <v>-4072</v>
      </c>
      <c r="L40" s="1091"/>
    </row>
    <row r="41" spans="2:12" ht="20.100000000000001" customHeight="1">
      <c r="B41" s="194" t="s">
        <v>852</v>
      </c>
      <c r="C41" s="164">
        <v>-170</v>
      </c>
      <c r="D41" s="164">
        <v>-250</v>
      </c>
      <c r="E41" s="164">
        <v>-128</v>
      </c>
      <c r="F41" s="164">
        <v>-161</v>
      </c>
      <c r="G41" s="164">
        <v>-1</v>
      </c>
      <c r="H41" s="164">
        <v>-30</v>
      </c>
      <c r="I41" s="195">
        <v>-740</v>
      </c>
      <c r="L41" s="1091"/>
    </row>
    <row r="42" spans="2:12" ht="20.100000000000001" customHeight="1">
      <c r="B42" s="213" t="s">
        <v>853</v>
      </c>
      <c r="C42" s="109">
        <v>-3457</v>
      </c>
      <c r="D42" s="109">
        <v>-1533</v>
      </c>
      <c r="E42" s="109">
        <v>-1309</v>
      </c>
      <c r="F42" s="109">
        <v>-2371</v>
      </c>
      <c r="G42" s="109">
        <v>-21</v>
      </c>
      <c r="H42" s="109">
        <v>-771</v>
      </c>
      <c r="I42" s="107">
        <v>-9462</v>
      </c>
      <c r="L42" s="1091"/>
    </row>
    <row r="43" spans="2:12" ht="20.100000000000001" customHeight="1">
      <c r="B43" s="759" t="s">
        <v>854</v>
      </c>
      <c r="C43" s="760">
        <v>-722</v>
      </c>
      <c r="D43" s="760">
        <v>-494</v>
      </c>
      <c r="E43" s="760">
        <v>-204</v>
      </c>
      <c r="F43" s="760">
        <v>-370</v>
      </c>
      <c r="G43" s="760">
        <v>-14</v>
      </c>
      <c r="H43" s="760">
        <v>-6076</v>
      </c>
      <c r="I43" s="761">
        <v>-7880</v>
      </c>
      <c r="L43" s="1091"/>
    </row>
    <row r="44" spans="2:12" ht="20.100000000000001" customHeight="1">
      <c r="B44" s="756" t="s">
        <v>864</v>
      </c>
      <c r="C44" s="757">
        <v>4265</v>
      </c>
      <c r="D44" s="757">
        <v>896</v>
      </c>
      <c r="E44" s="757">
        <v>1929</v>
      </c>
      <c r="F44" s="757">
        <v>6730</v>
      </c>
      <c r="G44" s="757">
        <v>6</v>
      </c>
      <c r="H44" s="757">
        <v>2174</v>
      </c>
      <c r="I44" s="758">
        <v>16000</v>
      </c>
      <c r="L44" s="1091"/>
    </row>
    <row r="45" spans="2:12" ht="20.100000000000001" customHeight="1">
      <c r="B45" s="762" t="s">
        <v>856</v>
      </c>
      <c r="C45" s="427">
        <v>-1537</v>
      </c>
      <c r="D45" s="427">
        <v>-183</v>
      </c>
      <c r="E45" s="427">
        <v>-822</v>
      </c>
      <c r="F45" s="427">
        <v>-3953</v>
      </c>
      <c r="G45" s="427">
        <v>-14</v>
      </c>
      <c r="H45" s="427">
        <v>-795</v>
      </c>
      <c r="I45" s="763">
        <v>-7304</v>
      </c>
      <c r="L45" s="1091"/>
    </row>
    <row r="46" spans="2:12" ht="20.100000000000001" customHeight="1">
      <c r="B46" s="756" t="s">
        <v>865</v>
      </c>
      <c r="C46" s="757">
        <v>2728</v>
      </c>
      <c r="D46" s="757">
        <v>713</v>
      </c>
      <c r="E46" s="757">
        <v>1107</v>
      </c>
      <c r="F46" s="757">
        <v>2777</v>
      </c>
      <c r="G46" s="757">
        <v>-8</v>
      </c>
      <c r="H46" s="757">
        <v>1379</v>
      </c>
      <c r="I46" s="764">
        <v>8696</v>
      </c>
      <c r="L46" s="1091"/>
    </row>
    <row r="47" spans="2:12" ht="20.100000000000001" customHeight="1">
      <c r="B47" s="434">
        <v>2022</v>
      </c>
      <c r="C47" s="435"/>
      <c r="D47" s="435"/>
      <c r="E47" s="435"/>
      <c r="F47" s="435"/>
      <c r="G47" s="435"/>
      <c r="H47" s="435"/>
      <c r="I47" s="435"/>
      <c r="L47" s="1091"/>
    </row>
    <row r="48" spans="2:12" ht="20.100000000000001" customHeight="1">
      <c r="B48" s="749" t="s">
        <v>848</v>
      </c>
      <c r="C48" s="164">
        <v>1407</v>
      </c>
      <c r="D48" s="164">
        <v>980</v>
      </c>
      <c r="E48" s="164">
        <v>2059</v>
      </c>
      <c r="F48" s="164">
        <v>2650</v>
      </c>
      <c r="G48" s="164"/>
      <c r="H48" s="164">
        <v>2110</v>
      </c>
      <c r="I48" s="195">
        <v>9207</v>
      </c>
      <c r="L48" s="1091"/>
    </row>
    <row r="49" spans="2:12" ht="20.100000000000001" customHeight="1">
      <c r="B49" s="749" t="s">
        <v>849</v>
      </c>
      <c r="C49" s="387">
        <v>11257</v>
      </c>
      <c r="D49" s="387">
        <v>6512</v>
      </c>
      <c r="E49" s="387">
        <v>2052</v>
      </c>
      <c r="F49" s="387">
        <v>18077</v>
      </c>
      <c r="G49" s="387"/>
      <c r="H49" s="387">
        <v>12755</v>
      </c>
      <c r="I49" s="419">
        <v>50653</v>
      </c>
      <c r="L49" s="1091"/>
    </row>
    <row r="50" spans="2:12" ht="20.100000000000001" customHeight="1">
      <c r="B50" s="756" t="s">
        <v>850</v>
      </c>
      <c r="C50" s="757">
        <v>12664</v>
      </c>
      <c r="D50" s="757">
        <v>7492</v>
      </c>
      <c r="E50" s="757">
        <v>4111</v>
      </c>
      <c r="F50" s="757">
        <v>20727</v>
      </c>
      <c r="G50" s="757"/>
      <c r="H50" s="757">
        <v>14865</v>
      </c>
      <c r="I50" s="758">
        <v>59859</v>
      </c>
      <c r="L50" s="1091"/>
    </row>
    <row r="51" spans="2:12" ht="20.100000000000001" customHeight="1">
      <c r="B51" s="194" t="s">
        <v>851</v>
      </c>
      <c r="C51" s="164">
        <v>-1037</v>
      </c>
      <c r="D51" s="164">
        <v>-1037</v>
      </c>
      <c r="E51" s="164">
        <v>-425</v>
      </c>
      <c r="F51" s="164">
        <v>-1130</v>
      </c>
      <c r="G51" s="164"/>
      <c r="H51" s="164">
        <v>-638</v>
      </c>
      <c r="I51" s="195">
        <v>-4267</v>
      </c>
      <c r="L51" s="1091"/>
    </row>
    <row r="52" spans="2:12" ht="20.100000000000001" customHeight="1">
      <c r="B52" s="194" t="s">
        <v>852</v>
      </c>
      <c r="C52" s="164">
        <v>-185</v>
      </c>
      <c r="D52" s="164">
        <v>-900</v>
      </c>
      <c r="E52" s="164">
        <v>-27</v>
      </c>
      <c r="F52" s="164">
        <v>-130</v>
      </c>
      <c r="G52" s="164"/>
      <c r="H52" s="164">
        <v>-56</v>
      </c>
      <c r="I52" s="195">
        <v>-1299</v>
      </c>
      <c r="L52" s="1091"/>
    </row>
    <row r="53" spans="2:12" ht="20.100000000000001" customHeight="1">
      <c r="B53" s="213" t="s">
        <v>853</v>
      </c>
      <c r="C53" s="109">
        <v>-3459</v>
      </c>
      <c r="D53" s="109">
        <v>-823</v>
      </c>
      <c r="E53" s="109">
        <v>-1015</v>
      </c>
      <c r="F53" s="109">
        <v>-1875</v>
      </c>
      <c r="G53" s="109"/>
      <c r="H53" s="109">
        <v>-1055</v>
      </c>
      <c r="I53" s="107">
        <v>-8227</v>
      </c>
      <c r="L53" s="1091"/>
    </row>
    <row r="54" spans="2:12" ht="20.100000000000001" customHeight="1">
      <c r="B54" s="759" t="s">
        <v>854</v>
      </c>
      <c r="C54" s="760">
        <v>-1007</v>
      </c>
      <c r="D54" s="760">
        <v>-919</v>
      </c>
      <c r="E54" s="760">
        <v>-262</v>
      </c>
      <c r="F54" s="760">
        <v>-466</v>
      </c>
      <c r="G54" s="109"/>
      <c r="H54" s="760">
        <v>-10506</v>
      </c>
      <c r="I54" s="761">
        <v>-13160</v>
      </c>
      <c r="L54" s="1091"/>
    </row>
    <row r="55" spans="2:12" ht="20.100000000000001" customHeight="1">
      <c r="B55" s="756" t="s">
        <v>855</v>
      </c>
      <c r="C55" s="757">
        <v>6976</v>
      </c>
      <c r="D55" s="757">
        <v>3813</v>
      </c>
      <c r="E55" s="757">
        <v>2382</v>
      </c>
      <c r="F55" s="757">
        <v>17126</v>
      </c>
      <c r="G55" s="757"/>
      <c r="H55" s="757">
        <v>2609</v>
      </c>
      <c r="I55" s="758">
        <v>32907</v>
      </c>
      <c r="L55" s="1091"/>
    </row>
    <row r="56" spans="2:12" ht="20.100000000000001" customHeight="1">
      <c r="B56" s="762" t="s">
        <v>856</v>
      </c>
      <c r="C56" s="427">
        <v>-3278</v>
      </c>
      <c r="D56" s="427">
        <v>-910</v>
      </c>
      <c r="E56" s="427">
        <v>-837</v>
      </c>
      <c r="F56" s="427">
        <v>-12288</v>
      </c>
      <c r="G56" s="427"/>
      <c r="H56" s="427">
        <v>-952</v>
      </c>
      <c r="I56" s="763">
        <v>-18265</v>
      </c>
      <c r="L56" s="1091"/>
    </row>
    <row r="57" spans="2:12" ht="20.100000000000001" customHeight="1">
      <c r="B57" s="756" t="s">
        <v>857</v>
      </c>
      <c r="C57" s="757">
        <v>3698</v>
      </c>
      <c r="D57" s="757">
        <v>2903</v>
      </c>
      <c r="E57" s="757">
        <v>1545</v>
      </c>
      <c r="F57" s="757">
        <v>4838</v>
      </c>
      <c r="G57" s="757"/>
      <c r="H57" s="757">
        <v>1657</v>
      </c>
      <c r="I57" s="764">
        <v>14641</v>
      </c>
      <c r="L57" s="1091"/>
    </row>
    <row r="58" spans="2:12" ht="20.100000000000001" customHeight="1">
      <c r="B58" s="1376">
        <v>2023</v>
      </c>
      <c r="C58" s="436"/>
      <c r="D58" s="436"/>
      <c r="E58" s="436"/>
      <c r="F58" s="436"/>
      <c r="G58" s="436"/>
      <c r="H58" s="436"/>
      <c r="I58" s="436"/>
      <c r="L58" s="1091"/>
    </row>
    <row r="59" spans="2:12" ht="20.100000000000001" customHeight="1">
      <c r="B59" s="749" t="s">
        <v>848</v>
      </c>
      <c r="C59" s="164">
        <v>1049</v>
      </c>
      <c r="D59" s="164">
        <v>884</v>
      </c>
      <c r="E59" s="164">
        <v>1402</v>
      </c>
      <c r="F59" s="164">
        <v>1240.4378547986005</v>
      </c>
      <c r="G59" s="164"/>
      <c r="H59" s="164">
        <v>1930</v>
      </c>
      <c r="I59" s="195">
        <v>6505.4378547986007</v>
      </c>
      <c r="L59" s="1091"/>
    </row>
    <row r="60" spans="2:12" ht="20.100000000000001" customHeight="1">
      <c r="B60" s="749" t="s">
        <v>849</v>
      </c>
      <c r="C60" s="387">
        <v>8766</v>
      </c>
      <c r="D60" s="387">
        <v>5561</v>
      </c>
      <c r="E60" s="387">
        <v>2213.0237968734209</v>
      </c>
      <c r="F60" s="387">
        <v>10128.119232460616</v>
      </c>
      <c r="G60" s="387"/>
      <c r="H60" s="387">
        <v>12480</v>
      </c>
      <c r="I60" s="419">
        <v>39148.143029334045</v>
      </c>
      <c r="L60" s="1091"/>
    </row>
    <row r="61" spans="2:12" ht="20.100000000000001" customHeight="1">
      <c r="B61" s="765" t="s">
        <v>850</v>
      </c>
      <c r="C61" s="733">
        <v>9815</v>
      </c>
      <c r="D61" s="733">
        <v>6445</v>
      </c>
      <c r="E61" s="733">
        <v>3615.0237968734209</v>
      </c>
      <c r="F61" s="733">
        <v>11368.557087259214</v>
      </c>
      <c r="G61" s="733"/>
      <c r="H61" s="733">
        <v>14410</v>
      </c>
      <c r="I61" s="734">
        <v>45653.580884132636</v>
      </c>
      <c r="L61" s="1091"/>
    </row>
    <row r="62" spans="2:12" ht="20.100000000000001" customHeight="1">
      <c r="B62" s="194" t="s">
        <v>851</v>
      </c>
      <c r="C62" s="164">
        <v>-1006</v>
      </c>
      <c r="D62" s="164">
        <v>-1051</v>
      </c>
      <c r="E62" s="164">
        <v>-342</v>
      </c>
      <c r="F62" s="164">
        <v>-1177.8089999799763</v>
      </c>
      <c r="G62" s="164"/>
      <c r="H62" s="164">
        <v>-740</v>
      </c>
      <c r="I62" s="195">
        <v>-4316.8089999799759</v>
      </c>
      <c r="L62" s="1091"/>
    </row>
    <row r="63" spans="2:12" ht="20.100000000000001" customHeight="1">
      <c r="B63" s="194" t="s">
        <v>852</v>
      </c>
      <c r="C63" s="164">
        <v>-118</v>
      </c>
      <c r="D63" s="164">
        <v>-149</v>
      </c>
      <c r="E63" s="164">
        <v>-6</v>
      </c>
      <c r="F63" s="164">
        <v>-226.1998558237822</v>
      </c>
      <c r="G63" s="164"/>
      <c r="H63" s="164">
        <v>-73.568876778686047</v>
      </c>
      <c r="I63" s="195">
        <v>-572.76873260246816</v>
      </c>
      <c r="L63" s="1091"/>
    </row>
    <row r="64" spans="2:12" ht="20.100000000000001" customHeight="1">
      <c r="B64" s="213" t="s">
        <v>853</v>
      </c>
      <c r="C64" s="109">
        <v>-3453.0812681112411</v>
      </c>
      <c r="D64" s="109">
        <v>-1181</v>
      </c>
      <c r="E64" s="109">
        <v>-1125</v>
      </c>
      <c r="F64" s="109">
        <v>-1661.494647230656</v>
      </c>
      <c r="G64" s="109"/>
      <c r="H64" s="109">
        <v>-1044.0812681112409</v>
      </c>
      <c r="I64" s="107">
        <v>-8464.6571834531369</v>
      </c>
      <c r="L64" s="1091"/>
    </row>
    <row r="65" spans="2:12" ht="20.100000000000001" customHeight="1">
      <c r="B65" s="759" t="s">
        <v>854</v>
      </c>
      <c r="C65" s="760">
        <v>-711</v>
      </c>
      <c r="D65" s="760">
        <v>-1047</v>
      </c>
      <c r="E65" s="760">
        <v>-227</v>
      </c>
      <c r="F65" s="760">
        <v>-416.99606597722493</v>
      </c>
      <c r="G65" s="109"/>
      <c r="H65" s="760">
        <v>-9673</v>
      </c>
      <c r="I65" s="761">
        <v>-12074.996065977226</v>
      </c>
      <c r="L65" s="1091"/>
    </row>
    <row r="66" spans="2:12" ht="20.100000000000001" customHeight="1">
      <c r="B66" s="765" t="s">
        <v>866</v>
      </c>
      <c r="C66" s="733">
        <v>4526.9187318887589</v>
      </c>
      <c r="D66" s="733">
        <v>3017</v>
      </c>
      <c r="E66" s="733">
        <v>1915.0237968734209</v>
      </c>
      <c r="F66" s="733">
        <v>7886.0575182475741</v>
      </c>
      <c r="G66" s="733"/>
      <c r="H66" s="733">
        <v>2879.3498551100729</v>
      </c>
      <c r="I66" s="734">
        <v>20224.349902119829</v>
      </c>
      <c r="L66" s="1091"/>
    </row>
    <row r="67" spans="2:12" ht="20.100000000000001" customHeight="1">
      <c r="B67" s="762" t="s">
        <v>856</v>
      </c>
      <c r="C67" s="427">
        <v>-1756</v>
      </c>
      <c r="D67" s="427">
        <v>-739</v>
      </c>
      <c r="E67" s="427">
        <v>-559</v>
      </c>
      <c r="F67" s="427">
        <v>-6194.3679715807102</v>
      </c>
      <c r="G67" s="427"/>
      <c r="H67" s="427">
        <v>-930</v>
      </c>
      <c r="I67" s="763">
        <v>-10178.36797158071</v>
      </c>
      <c r="L67" s="1091"/>
    </row>
    <row r="68" spans="2:12" ht="20.100000000000001" customHeight="1">
      <c r="B68" s="765" t="s">
        <v>867</v>
      </c>
      <c r="C68" s="733">
        <v>2770.9187318887589</v>
      </c>
      <c r="D68" s="733">
        <v>2278</v>
      </c>
      <c r="E68" s="733">
        <v>1356.0237968734209</v>
      </c>
      <c r="F68" s="733">
        <v>1691.6895466668639</v>
      </c>
      <c r="G68" s="733"/>
      <c r="H68" s="733">
        <v>1949.3498551100731</v>
      </c>
      <c r="I68" s="766">
        <v>10045.981930539117</v>
      </c>
      <c r="L68" s="1091"/>
    </row>
    <row r="69" spans="2:12" ht="15.6">
      <c r="B69" s="1346" t="s">
        <v>766</v>
      </c>
      <c r="C69" s="750"/>
      <c r="D69" s="750"/>
      <c r="E69" s="750"/>
      <c r="F69" s="750"/>
      <c r="G69" s="750"/>
      <c r="H69" s="750"/>
      <c r="I69" s="750"/>
    </row>
    <row r="70" spans="2:12" ht="15.6">
      <c r="B70" s="1485" t="s">
        <v>868</v>
      </c>
      <c r="C70" s="1485"/>
      <c r="D70" s="1485"/>
      <c r="E70" s="1485"/>
      <c r="F70" s="1485"/>
      <c r="G70" s="1485"/>
      <c r="H70" s="1485"/>
      <c r="I70" s="1485"/>
    </row>
    <row r="71" spans="2:12" ht="15.6">
      <c r="B71" s="1484" t="s">
        <v>869</v>
      </c>
      <c r="C71" s="1484"/>
      <c r="D71" s="1484"/>
      <c r="E71" s="1484"/>
      <c r="F71" s="1484"/>
      <c r="G71" s="1484"/>
      <c r="H71" s="1484"/>
      <c r="I71" s="1484"/>
      <c r="J71" s="1484"/>
    </row>
    <row r="72" spans="2:12" ht="27" customHeight="1">
      <c r="B72" s="1484" t="s">
        <v>870</v>
      </c>
      <c r="C72" s="1484"/>
      <c r="D72" s="1484"/>
      <c r="E72" s="1484"/>
      <c r="F72" s="1484"/>
      <c r="G72" s="1484"/>
      <c r="H72" s="1484"/>
      <c r="I72" s="1484"/>
      <c r="J72" s="832"/>
    </row>
    <row r="73" spans="2:12" ht="15.6">
      <c r="B73" s="1484" t="s">
        <v>871</v>
      </c>
      <c r="C73" s="1484"/>
      <c r="D73" s="1484"/>
      <c r="E73" s="1484"/>
      <c r="F73" s="1484"/>
      <c r="G73" s="1484"/>
      <c r="H73" s="1484"/>
      <c r="I73" s="1484"/>
      <c r="J73" s="832"/>
    </row>
    <row r="74" spans="2:12" ht="20.100000000000001" customHeight="1">
      <c r="B74" s="859"/>
    </row>
    <row r="75" spans="2:12" ht="20.100000000000001" customHeight="1">
      <c r="B75" s="214" t="s">
        <v>134</v>
      </c>
      <c r="C75" s="781"/>
      <c r="D75" s="781"/>
      <c r="E75" s="781"/>
      <c r="F75" s="781" t="s">
        <v>777</v>
      </c>
      <c r="G75" s="781"/>
      <c r="H75" s="781"/>
      <c r="I75" s="781"/>
    </row>
    <row r="76" spans="2:12" ht="52.5" customHeight="1">
      <c r="B76" s="1093" t="s">
        <v>872</v>
      </c>
      <c r="C76" s="437" t="s">
        <v>746</v>
      </c>
      <c r="D76" s="437" t="s">
        <v>655</v>
      </c>
      <c r="E76" s="839" t="s">
        <v>664</v>
      </c>
      <c r="F76" s="727" t="s">
        <v>747</v>
      </c>
      <c r="G76" s="839" t="s">
        <v>678</v>
      </c>
      <c r="H76" s="437" t="s">
        <v>748</v>
      </c>
      <c r="I76" s="807" t="s">
        <v>221</v>
      </c>
    </row>
    <row r="77" spans="2:12" ht="20.100000000000001" customHeight="1">
      <c r="B77" s="7">
        <v>2019</v>
      </c>
      <c r="C77" s="164">
        <v>58</v>
      </c>
      <c r="D77" s="164">
        <v>-27</v>
      </c>
      <c r="E77" s="164" t="s">
        <v>156</v>
      </c>
      <c r="F77" s="164" t="s">
        <v>156</v>
      </c>
      <c r="G77" s="164">
        <v>1399</v>
      </c>
      <c r="H77" s="164">
        <v>641</v>
      </c>
      <c r="I77" s="195">
        <v>2071</v>
      </c>
    </row>
    <row r="78" spans="2:12" ht="20.100000000000001" customHeight="1">
      <c r="B78" s="7">
        <v>2020</v>
      </c>
      <c r="C78" s="164">
        <v>-20</v>
      </c>
      <c r="D78" s="164" t="s">
        <v>156</v>
      </c>
      <c r="E78" s="164" t="s">
        <v>156</v>
      </c>
      <c r="F78" s="164" t="s">
        <v>156</v>
      </c>
      <c r="G78" s="164">
        <v>843</v>
      </c>
      <c r="H78" s="164">
        <v>404</v>
      </c>
      <c r="I78" s="195">
        <v>1227</v>
      </c>
    </row>
    <row r="79" spans="2:12" ht="20.100000000000001" customHeight="1">
      <c r="B79" s="7">
        <v>2021</v>
      </c>
      <c r="C79" s="164">
        <v>174</v>
      </c>
      <c r="D79" s="164">
        <v>-1025</v>
      </c>
      <c r="E79" s="164"/>
      <c r="F79" s="164"/>
      <c r="G79" s="164">
        <v>2497</v>
      </c>
      <c r="H79" s="164">
        <v>903</v>
      </c>
      <c r="I79" s="195">
        <v>2549</v>
      </c>
    </row>
    <row r="80" spans="2:12" ht="20.100000000000001" customHeight="1">
      <c r="B80" s="1377">
        <v>2022</v>
      </c>
      <c r="C80" s="142">
        <v>688</v>
      </c>
      <c r="D80" s="1378" t="s">
        <v>156</v>
      </c>
      <c r="E80" s="1378" t="s">
        <v>156</v>
      </c>
      <c r="F80" s="142">
        <v>-2814</v>
      </c>
      <c r="G80" s="1378" t="s">
        <v>156</v>
      </c>
      <c r="H80" s="142">
        <v>1282</v>
      </c>
      <c r="I80" s="195">
        <v>-844</v>
      </c>
      <c r="L80" s="929"/>
    </row>
    <row r="81" spans="2:12" ht="20.100000000000001" customHeight="1">
      <c r="B81" s="1379" t="s">
        <v>94</v>
      </c>
      <c r="C81" s="731"/>
      <c r="D81" s="731"/>
      <c r="E81" s="731"/>
      <c r="F81" s="731"/>
      <c r="G81" s="731"/>
      <c r="H81" s="731"/>
      <c r="I81" s="768"/>
    </row>
    <row r="82" spans="2:12" ht="20.100000000000001" customHeight="1">
      <c r="B82" s="749" t="s">
        <v>848</v>
      </c>
      <c r="C82" s="164">
        <v>275.66124728466923</v>
      </c>
      <c r="D82" s="164" t="s">
        <v>156</v>
      </c>
      <c r="E82" s="164" t="s">
        <v>156</v>
      </c>
      <c r="F82" s="164">
        <v>1203.1330375685561</v>
      </c>
      <c r="G82" s="164"/>
      <c r="H82" s="164">
        <v>3472.5576550087799</v>
      </c>
      <c r="I82" s="195">
        <v>4951.3519398620047</v>
      </c>
      <c r="L82" s="1091"/>
    </row>
    <row r="83" spans="2:12" ht="20.100000000000001" customHeight="1">
      <c r="B83" s="749" t="s">
        <v>849</v>
      </c>
      <c r="C83" s="387">
        <v>1.3883839925422183</v>
      </c>
      <c r="D83" s="387" t="s">
        <v>156</v>
      </c>
      <c r="E83" s="387" t="s">
        <v>156</v>
      </c>
      <c r="F83" s="387">
        <v>373.33434205950914</v>
      </c>
      <c r="G83" s="387"/>
      <c r="H83" s="387">
        <v>1298.57270845482</v>
      </c>
      <c r="I83" s="419">
        <v>1673.2954345068715</v>
      </c>
      <c r="L83" s="1091"/>
    </row>
    <row r="84" spans="2:12" ht="20.100000000000001" customHeight="1">
      <c r="B84" s="765" t="s">
        <v>850</v>
      </c>
      <c r="C84" s="733">
        <v>277.04963127721146</v>
      </c>
      <c r="D84" s="733" t="s">
        <v>156</v>
      </c>
      <c r="E84" s="733" t="s">
        <v>156</v>
      </c>
      <c r="F84" s="733">
        <v>1576.4673796280654</v>
      </c>
      <c r="G84" s="733"/>
      <c r="H84" s="733">
        <v>4771.1303634636006</v>
      </c>
      <c r="I84" s="768">
        <v>6624.6473743688775</v>
      </c>
      <c r="L84" s="1091"/>
    </row>
    <row r="85" spans="2:12" ht="20.100000000000001" customHeight="1">
      <c r="B85" s="194" t="s">
        <v>851</v>
      </c>
      <c r="C85" s="164">
        <v>-8.1986036778150861</v>
      </c>
      <c r="D85" s="164" t="s">
        <v>156</v>
      </c>
      <c r="E85" s="164" t="s">
        <v>156</v>
      </c>
      <c r="F85" s="164">
        <v>-22.669468133989909</v>
      </c>
      <c r="G85" s="164"/>
      <c r="H85" s="164">
        <v>-300.31207287964287</v>
      </c>
      <c r="I85" s="195">
        <v>-331.18014469144788</v>
      </c>
      <c r="L85" s="1092"/>
    </row>
    <row r="86" spans="2:12" ht="20.100000000000001" customHeight="1">
      <c r="B86" s="194" t="s">
        <v>852</v>
      </c>
      <c r="C86" s="164"/>
      <c r="D86" s="164" t="s">
        <v>156</v>
      </c>
      <c r="E86" s="164" t="s">
        <v>156</v>
      </c>
      <c r="F86" s="164">
        <v>0</v>
      </c>
      <c r="G86" s="164"/>
      <c r="H86" s="164">
        <v>0</v>
      </c>
      <c r="I86" s="195">
        <v>0</v>
      </c>
      <c r="L86" s="1091"/>
    </row>
    <row r="87" spans="2:12" ht="20.100000000000001" customHeight="1">
      <c r="B87" s="194" t="s">
        <v>853</v>
      </c>
      <c r="C87" s="164"/>
      <c r="D87" s="164" t="s">
        <v>156</v>
      </c>
      <c r="E87" s="164" t="s">
        <v>156</v>
      </c>
      <c r="F87" s="164">
        <v>-80.911419310789142</v>
      </c>
      <c r="G87" s="164"/>
      <c r="H87" s="164">
        <v>-792.02486650304434</v>
      </c>
      <c r="I87" s="195">
        <v>-872.93628581383348</v>
      </c>
      <c r="L87" s="1091"/>
    </row>
    <row r="88" spans="2:12" ht="20.100000000000001" customHeight="1">
      <c r="B88" s="409" t="s">
        <v>873</v>
      </c>
      <c r="C88" s="225">
        <v>-64.235679528000006</v>
      </c>
      <c r="D88" s="225" t="s">
        <v>156</v>
      </c>
      <c r="E88" s="225" t="s">
        <v>156</v>
      </c>
      <c r="F88" s="225">
        <v>-0.62052769700090726</v>
      </c>
      <c r="G88" s="225"/>
      <c r="H88" s="225">
        <v>-2798.8377627739173</v>
      </c>
      <c r="I88" s="410">
        <v>-2863.6939699989184</v>
      </c>
      <c r="L88" s="1091"/>
    </row>
    <row r="89" spans="2:12" ht="20.100000000000001" customHeight="1">
      <c r="B89" s="765" t="s">
        <v>874</v>
      </c>
      <c r="C89" s="733">
        <v>204.61534807139637</v>
      </c>
      <c r="D89" s="733" t="s">
        <v>156</v>
      </c>
      <c r="E89" s="733" t="s">
        <v>156</v>
      </c>
      <c r="F89" s="733">
        <v>1472.2659644862854</v>
      </c>
      <c r="G89" s="733"/>
      <c r="H89" s="733">
        <v>879.95566130699592</v>
      </c>
      <c r="I89" s="768">
        <v>2556.8369738646775</v>
      </c>
      <c r="L89" s="1091"/>
    </row>
    <row r="90" spans="2:12" ht="20.100000000000001" customHeight="1">
      <c r="B90" s="808" t="s">
        <v>856</v>
      </c>
      <c r="C90" s="392"/>
      <c r="D90" s="392" t="s">
        <v>156</v>
      </c>
      <c r="E90" s="392" t="s">
        <v>156</v>
      </c>
      <c r="F90" s="392">
        <v>-397.06054235692494</v>
      </c>
      <c r="G90" s="392"/>
      <c r="H90" s="392">
        <v>-500.67586557207034</v>
      </c>
      <c r="I90" s="761">
        <v>-897.73640792899528</v>
      </c>
      <c r="L90" s="1091"/>
    </row>
    <row r="91" spans="2:12" ht="20.100000000000001" customHeight="1">
      <c r="B91" s="765" t="s">
        <v>875</v>
      </c>
      <c r="C91" s="733">
        <v>204.61534807139637</v>
      </c>
      <c r="D91" s="733" t="s">
        <v>156</v>
      </c>
      <c r="E91" s="733" t="s">
        <v>156</v>
      </c>
      <c r="F91" s="733">
        <v>1075.2054221293604</v>
      </c>
      <c r="G91" s="733"/>
      <c r="H91" s="733">
        <v>379.27979573492559</v>
      </c>
      <c r="I91" s="768">
        <v>1659.1005659356822</v>
      </c>
      <c r="L91" s="1091"/>
    </row>
    <row r="92" spans="2:12" ht="20.100000000000001" customHeight="1">
      <c r="B92" s="1346" t="s">
        <v>766</v>
      </c>
    </row>
    <row r="93" spans="2:12" ht="20.100000000000001" customHeight="1">
      <c r="B93" s="842" t="s">
        <v>876</v>
      </c>
      <c r="C93" s="566"/>
      <c r="D93" s="566"/>
      <c r="E93" s="566"/>
      <c r="F93" s="566"/>
      <c r="G93" s="566"/>
      <c r="H93" s="566"/>
    </row>
  </sheetData>
  <sheetProtection algorithmName="SHA-512" hashValue="3UEA5xoJZy+E0P7OwGP316xGhr/QEHnAtxYHGsFP1T3vJqNLQXIY2ALzgZkwqqUpcOHnuywLtZ+iwmdAl7E/dg==" saltValue="u3cGUIo+zEMh+Am11p7lBQ==" spinCount="100000" sheet="1" objects="1" scenarios="1"/>
  <mergeCells count="9">
    <mergeCell ref="B71:J71"/>
    <mergeCell ref="B72:I72"/>
    <mergeCell ref="B73:I73"/>
    <mergeCell ref="B28:J28"/>
    <mergeCell ref="B29:J29"/>
    <mergeCell ref="B30:J30"/>
    <mergeCell ref="B31:J31"/>
    <mergeCell ref="B32:I32"/>
    <mergeCell ref="B70:I70"/>
  </mergeCells>
  <hyperlinks>
    <hyperlink ref="A2" location="Summary!A1" display=" " xr:uid="{20E3C571-8998-4134-9ED4-5276FCCA73F7}"/>
  </hyperlinks>
  <pageMargins left="0.75" right="0.75" top="1" bottom="1" header="0.5" footer="0.5"/>
  <pageSetup paperSize="9" scale="45" orientation="portrait" horizontalDpi="4294967292" verticalDpi="4294967292" r:id="rId1"/>
  <headerFooter>
    <oddFooter>&amp;L&amp;1#&amp;"Calibri"&amp;10&amp;K000000TOTAL Classification: Restricted Distribution TOTAL - All rights reserved</oddFooter>
  </headerFooter>
  <rowBreaks count="1" manualBreakCount="1">
    <brk id="32" max="9"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AB611-BD7A-4F1D-B61A-3711660A4D61}">
  <sheetPr>
    <tabColor theme="8" tint="0.59999389629810485"/>
  </sheetPr>
  <dimension ref="A1:L55"/>
  <sheetViews>
    <sheetView showGridLines="0" zoomScaleNormal="100" zoomScaleSheetLayoutView="85" zoomScalePageLayoutView="140" workbookViewId="0"/>
  </sheetViews>
  <sheetFormatPr baseColWidth="10" defaultColWidth="11.09765625" defaultRowHeight="20.100000000000001" customHeight="1"/>
  <cols>
    <col min="1" max="1" width="5.59765625" style="859" customWidth="1"/>
    <col min="2" max="2" width="47.296875" style="981" customWidth="1"/>
    <col min="3" max="9" width="12.296875" style="981" customWidth="1"/>
    <col min="10" max="10" width="5.59765625" style="981" customWidth="1"/>
    <col min="11" max="16384" width="11.09765625" style="859"/>
  </cols>
  <sheetData>
    <row r="1" spans="1:12" ht="11.55" customHeight="1">
      <c r="A1" s="858"/>
      <c r="B1" s="858"/>
      <c r="C1" s="858"/>
      <c r="D1" s="858"/>
      <c r="E1" s="858"/>
      <c r="F1" s="1291"/>
      <c r="G1" s="859"/>
      <c r="H1" s="859"/>
      <c r="I1" s="859"/>
      <c r="J1" s="859"/>
    </row>
    <row r="2" spans="1:12" ht="20.100000000000001" customHeight="1">
      <c r="A2" s="860" t="s">
        <v>91</v>
      </c>
      <c r="B2" s="485" t="s">
        <v>877</v>
      </c>
      <c r="C2" s="485"/>
      <c r="D2" s="485"/>
      <c r="E2" s="485"/>
      <c r="F2" s="485"/>
      <c r="G2" s="485"/>
      <c r="H2" s="485"/>
      <c r="I2" s="485"/>
    </row>
    <row r="3" spans="1:12" ht="56.55" customHeight="1">
      <c r="B3" s="1486" t="s">
        <v>878</v>
      </c>
      <c r="C3" s="1487"/>
      <c r="D3" s="1487"/>
      <c r="E3" s="1487"/>
      <c r="F3" s="1487"/>
      <c r="G3" s="1487"/>
      <c r="H3" s="1487"/>
      <c r="I3" s="1487"/>
    </row>
    <row r="4" spans="1:12" ht="20.100000000000001" customHeight="1">
      <c r="B4" s="215" t="s">
        <v>134</v>
      </c>
      <c r="C4" s="751"/>
      <c r="D4" s="751"/>
      <c r="E4" s="751" t="s">
        <v>776</v>
      </c>
      <c r="F4" s="751"/>
      <c r="G4" s="751"/>
      <c r="H4" s="751"/>
      <c r="I4" s="751"/>
    </row>
    <row r="5" spans="1:12" ht="42.75" customHeight="1">
      <c r="B5" s="837"/>
      <c r="C5" s="433" t="s">
        <v>746</v>
      </c>
      <c r="D5" s="433" t="s">
        <v>655</v>
      </c>
      <c r="E5" s="837" t="s">
        <v>664</v>
      </c>
      <c r="F5" s="727" t="s">
        <v>747</v>
      </c>
      <c r="G5" s="837" t="s">
        <v>678</v>
      </c>
      <c r="H5" s="433" t="s">
        <v>748</v>
      </c>
      <c r="I5" s="806" t="s">
        <v>221</v>
      </c>
    </row>
    <row r="6" spans="1:12" ht="20.100000000000001" customHeight="1">
      <c r="B6" s="1372" t="s">
        <v>879</v>
      </c>
      <c r="C6" s="1343"/>
      <c r="D6" s="1343"/>
      <c r="E6" s="1343"/>
      <c r="F6" s="1343"/>
      <c r="G6" s="1343"/>
      <c r="H6" s="1343"/>
      <c r="I6" s="1330"/>
    </row>
    <row r="7" spans="1:12" ht="20.100000000000001" customHeight="1">
      <c r="B7" s="20" t="s">
        <v>880</v>
      </c>
      <c r="C7" s="142">
        <v>244</v>
      </c>
      <c r="D7" s="142">
        <v>14</v>
      </c>
      <c r="E7" s="142">
        <v>16</v>
      </c>
      <c r="F7" s="142" t="s">
        <v>156</v>
      </c>
      <c r="G7" s="142" t="s">
        <v>156</v>
      </c>
      <c r="H7" s="142">
        <v>10</v>
      </c>
      <c r="I7" s="216">
        <v>284</v>
      </c>
      <c r="L7" s="967"/>
    </row>
    <row r="8" spans="1:12" ht="20.100000000000001" customHeight="1">
      <c r="B8" s="20" t="s">
        <v>881</v>
      </c>
      <c r="C8" s="142">
        <v>3124</v>
      </c>
      <c r="D8" s="142">
        <v>509</v>
      </c>
      <c r="E8" s="142">
        <v>3</v>
      </c>
      <c r="F8" s="142">
        <v>7</v>
      </c>
      <c r="G8" s="142" t="s">
        <v>156</v>
      </c>
      <c r="H8" s="142">
        <v>42</v>
      </c>
      <c r="I8" s="216">
        <v>3685</v>
      </c>
      <c r="L8" s="967"/>
    </row>
    <row r="9" spans="1:12" ht="20.100000000000001" customHeight="1">
      <c r="B9" s="20" t="s">
        <v>177</v>
      </c>
      <c r="C9" s="142">
        <v>198</v>
      </c>
      <c r="D9" s="142">
        <v>469</v>
      </c>
      <c r="E9" s="142">
        <v>84</v>
      </c>
      <c r="F9" s="142">
        <v>262</v>
      </c>
      <c r="G9" s="142">
        <v>2</v>
      </c>
      <c r="H9" s="142">
        <v>78</v>
      </c>
      <c r="I9" s="216">
        <v>1093</v>
      </c>
      <c r="L9" s="967"/>
    </row>
    <row r="10" spans="1:12" ht="20.100000000000001" customHeight="1">
      <c r="B10" s="384" t="s">
        <v>882</v>
      </c>
      <c r="C10" s="386">
        <v>2724</v>
      </c>
      <c r="D10" s="386">
        <v>1547</v>
      </c>
      <c r="E10" s="386">
        <v>701</v>
      </c>
      <c r="F10" s="386">
        <v>2170</v>
      </c>
      <c r="G10" s="386">
        <v>28</v>
      </c>
      <c r="H10" s="386">
        <v>1074</v>
      </c>
      <c r="I10" s="772">
        <v>8244</v>
      </c>
      <c r="L10" s="967"/>
    </row>
    <row r="11" spans="1:12" ht="20.100000000000001" customHeight="1">
      <c r="B11" s="1329" t="s">
        <v>883</v>
      </c>
      <c r="C11" s="1343">
        <v>6290</v>
      </c>
      <c r="D11" s="1343">
        <v>2539</v>
      </c>
      <c r="E11" s="1343">
        <v>804</v>
      </c>
      <c r="F11" s="1343">
        <v>2439</v>
      </c>
      <c r="G11" s="1343">
        <v>30</v>
      </c>
      <c r="H11" s="1343">
        <v>1204</v>
      </c>
      <c r="I11" s="1380">
        <v>13306</v>
      </c>
      <c r="L11" s="967"/>
    </row>
    <row r="12" spans="1:12" ht="20.100000000000001" customHeight="1">
      <c r="B12" s="1372" t="s">
        <v>884</v>
      </c>
      <c r="C12" s="1343"/>
      <c r="D12" s="1343"/>
      <c r="E12" s="1343"/>
      <c r="F12" s="1343"/>
      <c r="G12" s="1343"/>
      <c r="H12" s="1343"/>
      <c r="I12" s="1330"/>
    </row>
    <row r="13" spans="1:12" ht="20.100000000000001" customHeight="1">
      <c r="B13" s="20" t="s">
        <v>880</v>
      </c>
      <c r="C13" s="142">
        <v>3</v>
      </c>
      <c r="D13" s="142" t="s">
        <v>156</v>
      </c>
      <c r="E13" s="142">
        <v>15</v>
      </c>
      <c r="F13" s="142" t="s">
        <v>156</v>
      </c>
      <c r="G13" s="142" t="s">
        <v>156</v>
      </c>
      <c r="H13" s="142">
        <v>3</v>
      </c>
      <c r="I13" s="216">
        <v>21</v>
      </c>
      <c r="L13" s="967"/>
    </row>
    <row r="14" spans="1:12" ht="20.100000000000001" customHeight="1">
      <c r="B14" s="20" t="s">
        <v>881</v>
      </c>
      <c r="C14" s="142">
        <v>1016</v>
      </c>
      <c r="D14" s="142">
        <v>15</v>
      </c>
      <c r="E14" s="142" t="s">
        <v>156</v>
      </c>
      <c r="F14" s="142" t="s">
        <v>156</v>
      </c>
      <c r="G14" s="142" t="s">
        <v>156</v>
      </c>
      <c r="H14" s="142">
        <v>13</v>
      </c>
      <c r="I14" s="216">
        <v>1044</v>
      </c>
      <c r="L14" s="967"/>
    </row>
    <row r="15" spans="1:12" ht="20.100000000000001" customHeight="1">
      <c r="B15" s="20" t="s">
        <v>177</v>
      </c>
      <c r="C15" s="142">
        <v>312</v>
      </c>
      <c r="D15" s="142">
        <v>485</v>
      </c>
      <c r="E15" s="142">
        <v>58</v>
      </c>
      <c r="F15" s="142">
        <v>182</v>
      </c>
      <c r="G15" s="142">
        <v>1</v>
      </c>
      <c r="H15" s="142">
        <v>118</v>
      </c>
      <c r="I15" s="216">
        <v>1156</v>
      </c>
      <c r="L15" s="967"/>
    </row>
    <row r="16" spans="1:12" ht="20.100000000000001" customHeight="1">
      <c r="B16" s="384" t="s">
        <v>882</v>
      </c>
      <c r="C16" s="386">
        <v>1215</v>
      </c>
      <c r="D16" s="386">
        <v>1042</v>
      </c>
      <c r="E16" s="386">
        <v>369</v>
      </c>
      <c r="F16" s="386">
        <v>2279</v>
      </c>
      <c r="G16" s="386">
        <v>31</v>
      </c>
      <c r="H16" s="386">
        <v>1024</v>
      </c>
      <c r="I16" s="772">
        <v>5960</v>
      </c>
      <c r="L16" s="967"/>
    </row>
    <row r="17" spans="2:12" ht="20.100000000000001" customHeight="1">
      <c r="B17" s="773" t="s">
        <v>883</v>
      </c>
      <c r="C17" s="774">
        <v>2546</v>
      </c>
      <c r="D17" s="774">
        <v>1542</v>
      </c>
      <c r="E17" s="774">
        <v>442</v>
      </c>
      <c r="F17" s="774">
        <v>2461</v>
      </c>
      <c r="G17" s="774">
        <v>32</v>
      </c>
      <c r="H17" s="774">
        <v>1158</v>
      </c>
      <c r="I17" s="775">
        <v>8181</v>
      </c>
      <c r="L17" s="967"/>
    </row>
    <row r="18" spans="2:12" ht="20.100000000000001" customHeight="1">
      <c r="B18" s="1372">
        <v>2021</v>
      </c>
      <c r="C18" s="1343"/>
      <c r="D18" s="1343"/>
      <c r="E18" s="1343"/>
      <c r="F18" s="1343"/>
      <c r="G18" s="1343"/>
      <c r="H18" s="1343"/>
      <c r="I18" s="1330"/>
      <c r="L18" s="967"/>
    </row>
    <row r="19" spans="2:12" ht="20.100000000000001" customHeight="1">
      <c r="B19" s="20" t="s">
        <v>880</v>
      </c>
      <c r="C19" s="142">
        <v>94</v>
      </c>
      <c r="D19" s="142">
        <v>39</v>
      </c>
      <c r="E19" s="142">
        <v>10</v>
      </c>
      <c r="F19" s="142" t="s">
        <v>156</v>
      </c>
      <c r="G19" s="142" t="s">
        <v>156</v>
      </c>
      <c r="H19" s="142">
        <v>50</v>
      </c>
      <c r="I19" s="216">
        <v>193</v>
      </c>
      <c r="L19" s="967"/>
    </row>
    <row r="20" spans="2:12" ht="20.100000000000001" customHeight="1">
      <c r="B20" s="20" t="s">
        <v>881</v>
      </c>
      <c r="C20" s="142">
        <v>142</v>
      </c>
      <c r="D20" s="142">
        <v>124</v>
      </c>
      <c r="E20" s="142" t="s">
        <v>156</v>
      </c>
      <c r="F20" s="142" t="s">
        <v>156</v>
      </c>
      <c r="G20" s="142" t="s">
        <v>156</v>
      </c>
      <c r="H20" s="142">
        <v>66</v>
      </c>
      <c r="I20" s="216">
        <v>332</v>
      </c>
      <c r="L20" s="967"/>
    </row>
    <row r="21" spans="2:12" ht="20.100000000000001" customHeight="1">
      <c r="B21" s="20" t="s">
        <v>177</v>
      </c>
      <c r="C21" s="142">
        <v>302</v>
      </c>
      <c r="D21" s="142">
        <v>523</v>
      </c>
      <c r="E21" s="142">
        <v>19</v>
      </c>
      <c r="F21" s="142">
        <v>215</v>
      </c>
      <c r="G21" s="142">
        <v>1</v>
      </c>
      <c r="H21" s="142">
        <v>62</v>
      </c>
      <c r="I21" s="216">
        <v>1122</v>
      </c>
      <c r="L21" s="967"/>
    </row>
    <row r="22" spans="2:12" ht="20.100000000000001" customHeight="1">
      <c r="B22" s="384" t="s">
        <v>882</v>
      </c>
      <c r="C22" s="386">
        <v>1508</v>
      </c>
      <c r="D22" s="386">
        <v>1591</v>
      </c>
      <c r="E22" s="386">
        <v>603</v>
      </c>
      <c r="F22" s="386">
        <v>1836</v>
      </c>
      <c r="G22" s="386">
        <v>30</v>
      </c>
      <c r="H22" s="386">
        <v>991</v>
      </c>
      <c r="I22" s="772">
        <v>6559</v>
      </c>
      <c r="L22" s="967"/>
    </row>
    <row r="23" spans="2:12" ht="20.100000000000001" customHeight="1">
      <c r="B23" s="773" t="s">
        <v>883</v>
      </c>
      <c r="C23" s="774">
        <v>2046</v>
      </c>
      <c r="D23" s="774">
        <v>2277</v>
      </c>
      <c r="E23" s="774">
        <v>632</v>
      </c>
      <c r="F23" s="774">
        <v>2051</v>
      </c>
      <c r="G23" s="774">
        <v>31</v>
      </c>
      <c r="H23" s="774">
        <v>1169</v>
      </c>
      <c r="I23" s="775">
        <v>8206</v>
      </c>
      <c r="L23" s="967"/>
    </row>
    <row r="24" spans="2:12" ht="20.100000000000001" customHeight="1">
      <c r="B24" s="1372">
        <v>2022</v>
      </c>
      <c r="C24" s="1343"/>
      <c r="D24" s="1343"/>
      <c r="E24" s="1343"/>
      <c r="F24" s="1343"/>
      <c r="G24" s="1343"/>
      <c r="H24" s="1343"/>
      <c r="I24" s="1330"/>
      <c r="L24" s="967"/>
    </row>
    <row r="25" spans="2:12" ht="20.100000000000001" customHeight="1">
      <c r="B25" s="20" t="s">
        <v>885</v>
      </c>
      <c r="C25" s="142">
        <v>96</v>
      </c>
      <c r="D25" s="142">
        <v>4227</v>
      </c>
      <c r="E25" s="142">
        <v>6</v>
      </c>
      <c r="F25" s="142">
        <v>5</v>
      </c>
      <c r="G25" s="142"/>
      <c r="H25" s="142">
        <v>102</v>
      </c>
      <c r="I25" s="216">
        <v>4436</v>
      </c>
      <c r="L25" s="967"/>
    </row>
    <row r="26" spans="2:12" ht="20.100000000000001" customHeight="1">
      <c r="B26" s="20" t="s">
        <v>881</v>
      </c>
      <c r="C26" s="142">
        <v>3</v>
      </c>
      <c r="D26" s="142">
        <v>438</v>
      </c>
      <c r="E26" s="142">
        <v>4</v>
      </c>
      <c r="F26" s="142" t="s">
        <v>156</v>
      </c>
      <c r="G26" s="142"/>
      <c r="H26" s="142">
        <v>48</v>
      </c>
      <c r="I26" s="216">
        <v>493</v>
      </c>
      <c r="L26" s="967"/>
    </row>
    <row r="27" spans="2:12" ht="20.100000000000001" customHeight="1">
      <c r="B27" s="20" t="s">
        <v>177</v>
      </c>
      <c r="C27" s="142">
        <v>158</v>
      </c>
      <c r="D27" s="142">
        <v>493</v>
      </c>
      <c r="E27" s="142">
        <v>44</v>
      </c>
      <c r="F27" s="142">
        <v>172</v>
      </c>
      <c r="G27" s="142"/>
      <c r="H27" s="142">
        <v>154</v>
      </c>
      <c r="I27" s="216">
        <v>1021</v>
      </c>
      <c r="L27" s="967"/>
    </row>
    <row r="28" spans="2:12" ht="20.100000000000001" customHeight="1">
      <c r="B28" s="384" t="s">
        <v>882</v>
      </c>
      <c r="C28" s="386">
        <v>1609</v>
      </c>
      <c r="D28" s="386">
        <v>1671</v>
      </c>
      <c r="E28" s="386">
        <v>719</v>
      </c>
      <c r="F28" s="386">
        <v>979</v>
      </c>
      <c r="G28" s="386"/>
      <c r="H28" s="386">
        <v>1085</v>
      </c>
      <c r="I28" s="772">
        <v>6063</v>
      </c>
      <c r="L28" s="967"/>
    </row>
    <row r="29" spans="2:12" ht="20.100000000000001" customHeight="1">
      <c r="B29" s="773" t="s">
        <v>883</v>
      </c>
      <c r="C29" s="774">
        <v>1866</v>
      </c>
      <c r="D29" s="774">
        <v>6829</v>
      </c>
      <c r="E29" s="774">
        <v>773</v>
      </c>
      <c r="F29" s="774">
        <v>1156</v>
      </c>
      <c r="G29" s="774"/>
      <c r="H29" s="774">
        <v>1389</v>
      </c>
      <c r="I29" s="775">
        <v>12013</v>
      </c>
      <c r="L29" s="967"/>
    </row>
    <row r="30" spans="2:12" ht="20.100000000000001" customHeight="1">
      <c r="B30" s="1372">
        <v>2023</v>
      </c>
      <c r="C30" s="1343"/>
      <c r="D30" s="1343"/>
      <c r="E30" s="1343"/>
      <c r="F30" s="1343"/>
      <c r="G30" s="1343"/>
      <c r="H30" s="1343"/>
      <c r="I30" s="1330"/>
      <c r="L30" s="967"/>
    </row>
    <row r="31" spans="2:12" ht="20.100000000000001" customHeight="1">
      <c r="B31" s="20" t="s">
        <v>886</v>
      </c>
      <c r="C31" s="142">
        <v>97</v>
      </c>
      <c r="D31" s="142">
        <v>309</v>
      </c>
      <c r="E31" s="142">
        <v>5</v>
      </c>
      <c r="F31" s="142">
        <v>21</v>
      </c>
      <c r="G31" s="142"/>
      <c r="H31" s="142">
        <v>1243</v>
      </c>
      <c r="I31" s="216">
        <v>1675</v>
      </c>
      <c r="L31" s="967"/>
    </row>
    <row r="32" spans="2:12" ht="20.100000000000001" customHeight="1">
      <c r="B32" s="20" t="s">
        <v>881</v>
      </c>
      <c r="C32" s="142">
        <v>24</v>
      </c>
      <c r="D32" s="142">
        <v>254.6</v>
      </c>
      <c r="E32" s="142">
        <v>56</v>
      </c>
      <c r="F32" s="142">
        <v>0</v>
      </c>
      <c r="G32" s="142"/>
      <c r="H32" s="142">
        <v>273</v>
      </c>
      <c r="I32" s="216">
        <v>607.6</v>
      </c>
      <c r="L32" s="967"/>
    </row>
    <row r="33" spans="2:12" ht="20.100000000000001" customHeight="1">
      <c r="B33" s="20" t="s">
        <v>177</v>
      </c>
      <c r="C33" s="142">
        <v>528</v>
      </c>
      <c r="D33" s="142">
        <v>366.6</v>
      </c>
      <c r="E33" s="142">
        <v>12</v>
      </c>
      <c r="F33" s="142">
        <v>204.21721129417963</v>
      </c>
      <c r="G33" s="142"/>
      <c r="H33" s="142">
        <v>139.6570650058388</v>
      </c>
      <c r="I33" s="216">
        <v>1250.4742763000186</v>
      </c>
      <c r="L33" s="967"/>
    </row>
    <row r="34" spans="2:12" ht="20.100000000000001" customHeight="1">
      <c r="B34" s="384" t="s">
        <v>882</v>
      </c>
      <c r="C34" s="386">
        <v>2259</v>
      </c>
      <c r="D34" s="386">
        <v>2058.6</v>
      </c>
      <c r="E34" s="386">
        <v>835</v>
      </c>
      <c r="F34" s="386">
        <v>1014.1743065542738</v>
      </c>
      <c r="G34" s="386"/>
      <c r="H34" s="386">
        <v>1698.4063405562042</v>
      </c>
      <c r="I34" s="772">
        <v>7865.1806471104792</v>
      </c>
      <c r="L34" s="967"/>
    </row>
    <row r="35" spans="2:12" ht="20.100000000000001" customHeight="1">
      <c r="B35" s="730" t="s">
        <v>883</v>
      </c>
      <c r="C35" s="731">
        <v>2908</v>
      </c>
      <c r="D35" s="731">
        <v>2988.8</v>
      </c>
      <c r="E35" s="731">
        <v>908</v>
      </c>
      <c r="F35" s="731">
        <v>1239.3915178484533</v>
      </c>
      <c r="G35" s="731"/>
      <c r="H35" s="731">
        <v>3354.063405562043</v>
      </c>
      <c r="I35" s="777">
        <v>11398.254923410495</v>
      </c>
      <c r="L35" s="967"/>
    </row>
    <row r="36" spans="2:12" ht="20.100000000000001" customHeight="1">
      <c r="B36" s="1381"/>
      <c r="C36" s="1381"/>
      <c r="D36" s="1381"/>
      <c r="E36" s="1381"/>
      <c r="F36" s="1381"/>
      <c r="G36" s="1381"/>
      <c r="H36" s="1381"/>
      <c r="I36" s="1381"/>
      <c r="J36" s="1381"/>
      <c r="K36" s="1381"/>
      <c r="L36" s="967"/>
    </row>
    <row r="37" spans="2:12" ht="19.5" customHeight="1">
      <c r="B37" s="215" t="s">
        <v>134</v>
      </c>
      <c r="C37" s="781"/>
      <c r="D37" s="781"/>
      <c r="E37" s="781" t="s">
        <v>777</v>
      </c>
      <c r="F37" s="781"/>
      <c r="G37" s="781"/>
      <c r="H37" s="781"/>
      <c r="I37" s="781"/>
      <c r="K37" s="1381"/>
      <c r="L37" s="967"/>
    </row>
    <row r="38" spans="2:12" ht="42.75" customHeight="1">
      <c r="B38" s="1094" t="s">
        <v>887</v>
      </c>
      <c r="C38" s="433" t="s">
        <v>746</v>
      </c>
      <c r="D38" s="433" t="s">
        <v>655</v>
      </c>
      <c r="E38" s="837" t="s">
        <v>664</v>
      </c>
      <c r="F38" s="727" t="s">
        <v>747</v>
      </c>
      <c r="G38" s="837" t="s">
        <v>678</v>
      </c>
      <c r="H38" s="433" t="s">
        <v>748</v>
      </c>
      <c r="I38" s="807" t="s">
        <v>221</v>
      </c>
      <c r="J38" s="1095"/>
      <c r="K38" s="1381"/>
      <c r="L38" s="967"/>
    </row>
    <row r="39" spans="2:12" ht="20.100000000000001" customHeight="1">
      <c r="B39" s="7">
        <v>2019</v>
      </c>
      <c r="C39" s="164" t="s">
        <v>156</v>
      </c>
      <c r="D39" s="164">
        <v>4</v>
      </c>
      <c r="E39" s="164" t="s">
        <v>156</v>
      </c>
      <c r="F39" s="164" t="s">
        <v>156</v>
      </c>
      <c r="G39" s="164">
        <v>2063</v>
      </c>
      <c r="H39" s="164">
        <v>405</v>
      </c>
      <c r="I39" s="216">
        <v>2472</v>
      </c>
      <c r="J39" s="1095"/>
      <c r="K39" s="1381"/>
      <c r="L39" s="967"/>
    </row>
    <row r="40" spans="2:12" ht="20.100000000000001" customHeight="1">
      <c r="B40" s="7">
        <v>2020</v>
      </c>
      <c r="C40" s="164" t="s">
        <v>156</v>
      </c>
      <c r="D40" s="164" t="s">
        <v>156</v>
      </c>
      <c r="E40" s="164" t="s">
        <v>156</v>
      </c>
      <c r="F40" s="164" t="s">
        <v>156</v>
      </c>
      <c r="G40" s="164">
        <v>575</v>
      </c>
      <c r="H40" s="164">
        <v>484</v>
      </c>
      <c r="I40" s="216">
        <v>1059</v>
      </c>
      <c r="J40" s="1095"/>
      <c r="K40" s="1381"/>
      <c r="L40" s="967"/>
    </row>
    <row r="41" spans="2:12" ht="20.100000000000001" customHeight="1">
      <c r="B41" s="7">
        <v>2021</v>
      </c>
      <c r="C41" s="164" t="s">
        <v>156</v>
      </c>
      <c r="D41" s="164">
        <v>1</v>
      </c>
      <c r="E41" s="164" t="s">
        <v>156</v>
      </c>
      <c r="F41" s="164" t="s">
        <v>156</v>
      </c>
      <c r="G41" s="164">
        <v>362</v>
      </c>
      <c r="H41" s="164">
        <v>529</v>
      </c>
      <c r="I41" s="216">
        <v>892</v>
      </c>
      <c r="J41" s="1095"/>
      <c r="K41" s="1381"/>
      <c r="L41" s="967"/>
    </row>
    <row r="42" spans="2:12" ht="20.100000000000001" customHeight="1">
      <c r="B42" s="7">
        <v>2022</v>
      </c>
      <c r="C42" s="164" t="s">
        <v>156</v>
      </c>
      <c r="D42" s="164" t="s">
        <v>156</v>
      </c>
      <c r="E42" s="164" t="s">
        <v>156</v>
      </c>
      <c r="F42" s="164" t="s">
        <v>888</v>
      </c>
      <c r="G42" s="164" t="s">
        <v>156</v>
      </c>
      <c r="H42" s="164">
        <v>637</v>
      </c>
      <c r="I42" s="216">
        <v>1330</v>
      </c>
      <c r="J42" s="1095"/>
      <c r="K42" s="1381"/>
      <c r="L42" s="1382"/>
    </row>
    <row r="43" spans="2:12" ht="20.100000000000001" customHeight="1">
      <c r="B43" s="1383">
        <v>2023</v>
      </c>
      <c r="C43" s="733"/>
      <c r="D43" s="733"/>
      <c r="E43" s="733"/>
      <c r="F43" s="733"/>
      <c r="G43" s="733"/>
      <c r="H43" s="733"/>
      <c r="I43" s="777"/>
      <c r="J43" s="1095"/>
      <c r="K43" s="1381"/>
      <c r="L43" s="967"/>
    </row>
    <row r="44" spans="2:12" ht="20.100000000000001" customHeight="1">
      <c r="B44" s="20" t="s">
        <v>880</v>
      </c>
      <c r="C44" s="164" t="s">
        <v>156</v>
      </c>
      <c r="D44" s="164" t="s">
        <v>156</v>
      </c>
      <c r="E44" s="164" t="s">
        <v>156</v>
      </c>
      <c r="F44" s="164" t="s">
        <v>156</v>
      </c>
      <c r="G44" s="164" t="s">
        <v>156</v>
      </c>
      <c r="H44" s="164">
        <v>225</v>
      </c>
      <c r="I44" s="216">
        <v>225</v>
      </c>
      <c r="J44" s="1095"/>
      <c r="K44" s="1381"/>
      <c r="L44" s="967"/>
    </row>
    <row r="45" spans="2:12" ht="20.100000000000001" customHeight="1">
      <c r="B45" s="20" t="s">
        <v>881</v>
      </c>
      <c r="C45" s="164" t="s">
        <v>156</v>
      </c>
      <c r="D45" s="164" t="s">
        <v>156</v>
      </c>
      <c r="E45" s="164" t="s">
        <v>156</v>
      </c>
      <c r="F45" s="164" t="s">
        <v>156</v>
      </c>
      <c r="G45" s="164" t="s">
        <v>156</v>
      </c>
      <c r="H45" s="164">
        <v>0</v>
      </c>
      <c r="I45" s="216">
        <v>0</v>
      </c>
      <c r="J45" s="1095"/>
      <c r="K45" s="1381"/>
      <c r="L45" s="967"/>
    </row>
    <row r="46" spans="2:12" ht="20.100000000000001" customHeight="1">
      <c r="B46" s="20" t="s">
        <v>177</v>
      </c>
      <c r="C46" s="164" t="s">
        <v>156</v>
      </c>
      <c r="D46" s="164" t="s">
        <v>156</v>
      </c>
      <c r="E46" s="164" t="s">
        <v>156</v>
      </c>
      <c r="F46" s="164" t="s">
        <v>156</v>
      </c>
      <c r="G46" s="164" t="s">
        <v>156</v>
      </c>
      <c r="H46" s="164">
        <v>5.1420400000000006</v>
      </c>
      <c r="I46" s="216">
        <v>5.1420400000000006</v>
      </c>
      <c r="J46" s="1095"/>
      <c r="K46" s="1381"/>
      <c r="L46" s="967"/>
    </row>
    <row r="47" spans="2:12" ht="20.100000000000001" customHeight="1">
      <c r="B47" s="384" t="s">
        <v>882</v>
      </c>
      <c r="C47" s="387" t="s">
        <v>156</v>
      </c>
      <c r="D47" s="387" t="s">
        <v>156</v>
      </c>
      <c r="E47" s="387" t="s">
        <v>156</v>
      </c>
      <c r="F47" s="387" t="s">
        <v>156</v>
      </c>
      <c r="G47" s="387" t="s">
        <v>156</v>
      </c>
      <c r="H47" s="387">
        <v>899.33224399999995</v>
      </c>
      <c r="I47" s="772">
        <v>899.0831871057502</v>
      </c>
      <c r="J47" s="1095"/>
      <c r="K47" s="1381"/>
      <c r="L47" s="967"/>
    </row>
    <row r="48" spans="2:12" ht="20.100000000000001" customHeight="1">
      <c r="B48" s="730" t="s">
        <v>883</v>
      </c>
      <c r="C48" s="733" t="s">
        <v>156</v>
      </c>
      <c r="D48" s="733" t="s">
        <v>156</v>
      </c>
      <c r="E48" s="733" t="s">
        <v>156</v>
      </c>
      <c r="F48" s="733" t="s">
        <v>156</v>
      </c>
      <c r="G48" s="733" t="s">
        <v>156</v>
      </c>
      <c r="H48" s="733">
        <v>1129.4742839999999</v>
      </c>
      <c r="I48" s="777">
        <v>1129.22522710575</v>
      </c>
      <c r="J48" s="1095"/>
      <c r="K48" s="1381"/>
      <c r="L48" s="967"/>
    </row>
    <row r="49" spans="2:10" ht="20.100000000000001" customHeight="1">
      <c r="B49" s="1368" t="s">
        <v>766</v>
      </c>
      <c r="C49" s="769"/>
      <c r="D49" s="769"/>
      <c r="E49" s="769"/>
      <c r="F49" s="769"/>
      <c r="G49" s="769"/>
      <c r="H49" s="769"/>
      <c r="I49" s="770"/>
      <c r="J49" s="1095"/>
    </row>
    <row r="50" spans="2:10" ht="20.100000000000001" customHeight="1">
      <c r="B50" s="771" t="s">
        <v>889</v>
      </c>
      <c r="C50" s="74"/>
      <c r="D50" s="74"/>
      <c r="E50" s="74"/>
      <c r="F50" s="74"/>
      <c r="G50" s="74"/>
      <c r="H50" s="74"/>
      <c r="I50" s="74"/>
    </row>
    <row r="51" spans="2:10" ht="20.100000000000001" customHeight="1">
      <c r="B51" s="74" t="s">
        <v>890</v>
      </c>
      <c r="C51" s="74"/>
      <c r="D51" s="74"/>
      <c r="E51" s="74"/>
      <c r="F51" s="74"/>
      <c r="G51" s="74"/>
      <c r="H51" s="74"/>
      <c r="I51" s="74"/>
    </row>
    <row r="52" spans="2:10" ht="20.100000000000001" customHeight="1">
      <c r="B52" s="74" t="s">
        <v>891</v>
      </c>
      <c r="C52" s="74"/>
      <c r="D52" s="74"/>
      <c r="E52" s="74"/>
      <c r="F52" s="74"/>
      <c r="G52" s="74"/>
      <c r="H52" s="74"/>
      <c r="I52" s="74"/>
    </row>
    <row r="53" spans="2:10" ht="20.100000000000001" customHeight="1">
      <c r="B53" s="74" t="s">
        <v>892</v>
      </c>
      <c r="C53" s="74"/>
      <c r="D53" s="74"/>
      <c r="E53" s="74"/>
      <c r="F53" s="74"/>
      <c r="G53" s="74"/>
      <c r="H53" s="74"/>
      <c r="I53" s="74"/>
    </row>
    <row r="54" spans="2:10" ht="20.100000000000001" customHeight="1">
      <c r="B54" s="74" t="s">
        <v>893</v>
      </c>
      <c r="C54" s="74"/>
      <c r="D54" s="74"/>
      <c r="E54" s="74"/>
      <c r="F54" s="74"/>
      <c r="G54" s="74"/>
      <c r="H54" s="74"/>
      <c r="I54" s="74"/>
    </row>
    <row r="55" spans="2:10" ht="20.100000000000001" customHeight="1">
      <c r="B55" s="74" t="s">
        <v>894</v>
      </c>
    </row>
  </sheetData>
  <sheetProtection algorithmName="SHA-512" hashValue="GfXCH8aMyBj5ulf7Q4AJrVvlFuH9mZbPqkI/4cZI61zfj+fuZ0FqqrukhF2KOivWEOBcieI3mbpQrYB4xcph5Q==" saltValue="m/B0v/3JySJiUwHPHtELgA==" spinCount="100000" sheet="1" objects="1" scenarios="1"/>
  <mergeCells count="1">
    <mergeCell ref="B3:I3"/>
  </mergeCells>
  <hyperlinks>
    <hyperlink ref="A2" location="Summary!A1" display=" " xr:uid="{02D67346-53AB-4435-B7E7-605CA034F0D4}"/>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colBreaks count="1" manualBreakCount="1">
    <brk id="10"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8468-7145-49A6-9DB9-E63A3DF5F090}">
  <sheetPr>
    <tabColor theme="8" tint="0.59999389629810485"/>
  </sheetPr>
  <dimension ref="A1:L52"/>
  <sheetViews>
    <sheetView showGridLines="0" zoomScaleNormal="100" zoomScaleSheetLayoutView="85" zoomScalePageLayoutView="140" workbookViewId="0"/>
  </sheetViews>
  <sheetFormatPr baseColWidth="10" defaultColWidth="11.09765625" defaultRowHeight="20.100000000000001" customHeight="1"/>
  <cols>
    <col min="1" max="1" width="5.59765625" style="981" customWidth="1"/>
    <col min="2" max="2" width="47.296875" style="981" customWidth="1"/>
    <col min="3" max="9" width="12.296875" style="981" customWidth="1"/>
    <col min="10" max="10" width="5.59765625" style="859" customWidth="1"/>
    <col min="11" max="16384" width="11.09765625" style="859"/>
  </cols>
  <sheetData>
    <row r="1" spans="1:12" ht="11.55" customHeight="1">
      <c r="A1" s="858"/>
      <c r="B1" s="858"/>
      <c r="C1" s="858"/>
      <c r="D1" s="858"/>
      <c r="E1" s="858"/>
      <c r="F1" s="1291"/>
      <c r="G1" s="859"/>
      <c r="H1" s="859"/>
      <c r="I1" s="859"/>
    </row>
    <row r="2" spans="1:12" ht="20.100000000000001" customHeight="1">
      <c r="A2" s="860" t="s">
        <v>91</v>
      </c>
      <c r="B2" s="485" t="s">
        <v>895</v>
      </c>
      <c r="C2" s="485"/>
      <c r="D2" s="485"/>
      <c r="E2" s="485"/>
      <c r="F2" s="485"/>
      <c r="G2" s="485"/>
      <c r="H2" s="485"/>
    </row>
    <row r="3" spans="1:12" s="39" customFormat="1" ht="20.100000000000001" customHeight="1">
      <c r="A3" s="219"/>
      <c r="B3" s="219"/>
      <c r="C3" s="219"/>
      <c r="D3" s="219"/>
      <c r="E3" s="219"/>
      <c r="F3" s="219"/>
      <c r="G3" s="219"/>
      <c r="H3" s="219"/>
      <c r="I3" s="219"/>
    </row>
    <row r="4" spans="1:12" s="39" customFormat="1" ht="54" customHeight="1">
      <c r="A4" s="219"/>
      <c r="B4" s="1488" t="s">
        <v>896</v>
      </c>
      <c r="C4" s="1488"/>
      <c r="D4" s="1488"/>
      <c r="E4" s="1488"/>
      <c r="F4" s="1488"/>
      <c r="G4" s="1488"/>
      <c r="H4" s="1488"/>
      <c r="I4" s="1488"/>
    </row>
    <row r="5" spans="1:12" ht="20.100000000000001" customHeight="1">
      <c r="B5" s="215" t="s">
        <v>134</v>
      </c>
      <c r="C5" s="751"/>
      <c r="D5" s="751"/>
      <c r="E5" s="751"/>
      <c r="F5" s="751" t="s">
        <v>776</v>
      </c>
      <c r="G5" s="751"/>
      <c r="H5" s="751"/>
      <c r="I5" s="751"/>
    </row>
    <row r="6" spans="1:12" ht="42.75" customHeight="1">
      <c r="B6" s="837"/>
      <c r="C6" s="433" t="s">
        <v>746</v>
      </c>
      <c r="D6" s="433" t="s">
        <v>655</v>
      </c>
      <c r="E6" s="837" t="s">
        <v>664</v>
      </c>
      <c r="F6" s="727" t="s">
        <v>747</v>
      </c>
      <c r="G6" s="839" t="s">
        <v>678</v>
      </c>
      <c r="H6" s="433" t="s">
        <v>748</v>
      </c>
      <c r="I6" s="806" t="s">
        <v>221</v>
      </c>
    </row>
    <row r="7" spans="1:12" ht="20.100000000000001" customHeight="1">
      <c r="B7" s="809" t="s">
        <v>897</v>
      </c>
      <c r="C7" s="418"/>
      <c r="D7" s="418"/>
      <c r="E7" s="418"/>
      <c r="F7" s="418"/>
      <c r="G7" s="418"/>
      <c r="H7" s="418"/>
      <c r="I7" s="443"/>
      <c r="K7" s="983"/>
      <c r="L7" s="965"/>
    </row>
    <row r="8" spans="1:12" ht="20.100000000000001" customHeight="1">
      <c r="B8" s="20" t="s">
        <v>301</v>
      </c>
      <c r="C8" s="142">
        <v>84170</v>
      </c>
      <c r="D8" s="142">
        <v>29580</v>
      </c>
      <c r="E8" s="142">
        <v>37772</v>
      </c>
      <c r="F8" s="142">
        <v>49489</v>
      </c>
      <c r="G8" s="142">
        <v>669</v>
      </c>
      <c r="H8" s="142">
        <v>16773</v>
      </c>
      <c r="I8" s="195">
        <v>218453</v>
      </c>
      <c r="K8" s="983"/>
      <c r="L8" s="965"/>
    </row>
    <row r="9" spans="1:12" ht="20.100000000000001" customHeight="1">
      <c r="B9" s="384" t="s">
        <v>302</v>
      </c>
      <c r="C9" s="386">
        <v>8253</v>
      </c>
      <c r="D9" s="386">
        <v>8987</v>
      </c>
      <c r="E9" s="386">
        <v>1856</v>
      </c>
      <c r="F9" s="386">
        <v>2656</v>
      </c>
      <c r="G9" s="386">
        <v>4</v>
      </c>
      <c r="H9" s="386">
        <v>2998</v>
      </c>
      <c r="I9" s="419">
        <v>24754</v>
      </c>
      <c r="K9" s="983"/>
      <c r="L9" s="965"/>
    </row>
    <row r="10" spans="1:12" ht="20.100000000000001" customHeight="1">
      <c r="B10" s="441" t="s">
        <v>898</v>
      </c>
      <c r="C10" s="418">
        <v>92423</v>
      </c>
      <c r="D10" s="418">
        <v>38567</v>
      </c>
      <c r="E10" s="418">
        <v>39628</v>
      </c>
      <c r="F10" s="418">
        <v>52145</v>
      </c>
      <c r="G10" s="418">
        <v>673</v>
      </c>
      <c r="H10" s="418">
        <v>19771</v>
      </c>
      <c r="I10" s="1330">
        <v>243207</v>
      </c>
      <c r="K10" s="983"/>
      <c r="L10" s="965"/>
    </row>
    <row r="11" spans="1:12" ht="20.100000000000001" customHeight="1">
      <c r="B11" s="390" t="s">
        <v>899</v>
      </c>
      <c r="C11" s="392">
        <v>-55686</v>
      </c>
      <c r="D11" s="392">
        <v>-15414</v>
      </c>
      <c r="E11" s="392">
        <v>-19215</v>
      </c>
      <c r="F11" s="392">
        <v>-35245</v>
      </c>
      <c r="G11" s="392">
        <v>-551</v>
      </c>
      <c r="H11" s="392">
        <v>-10720</v>
      </c>
      <c r="I11" s="761">
        <v>-136831</v>
      </c>
      <c r="K11" s="983"/>
      <c r="L11" s="965"/>
    </row>
    <row r="12" spans="1:12" ht="20.100000000000001" customHeight="1">
      <c r="B12" s="1384" t="s">
        <v>900</v>
      </c>
      <c r="C12" s="1331">
        <v>36737</v>
      </c>
      <c r="D12" s="1331">
        <v>23153</v>
      </c>
      <c r="E12" s="1331">
        <v>20413</v>
      </c>
      <c r="F12" s="1331">
        <v>16900</v>
      </c>
      <c r="G12" s="1331">
        <v>122</v>
      </c>
      <c r="H12" s="1331">
        <v>9051</v>
      </c>
      <c r="I12" s="1330">
        <v>106376</v>
      </c>
      <c r="K12" s="983"/>
      <c r="L12" s="965"/>
    </row>
    <row r="13" spans="1:12" ht="20.100000000000001" customHeight="1">
      <c r="B13" s="809" t="s">
        <v>901</v>
      </c>
      <c r="C13" s="810"/>
      <c r="D13" s="439"/>
      <c r="E13" s="439"/>
      <c r="F13" s="439"/>
      <c r="G13" s="439"/>
      <c r="H13" s="439"/>
      <c r="I13" s="439"/>
      <c r="K13" s="983"/>
      <c r="L13" s="965"/>
    </row>
    <row r="14" spans="1:12" ht="20.100000000000001" customHeight="1">
      <c r="B14" s="20" t="s">
        <v>301</v>
      </c>
      <c r="C14" s="164">
        <v>84556</v>
      </c>
      <c r="D14" s="164">
        <v>31235</v>
      </c>
      <c r="E14" s="164">
        <v>37840</v>
      </c>
      <c r="F14" s="164">
        <v>53752</v>
      </c>
      <c r="G14" s="164">
        <v>700</v>
      </c>
      <c r="H14" s="164">
        <v>17913</v>
      </c>
      <c r="I14" s="195">
        <v>225996</v>
      </c>
      <c r="K14" s="983"/>
      <c r="L14" s="965"/>
    </row>
    <row r="15" spans="1:12" ht="20.100000000000001" customHeight="1">
      <c r="B15" s="384" t="s">
        <v>302</v>
      </c>
      <c r="C15" s="387">
        <v>10253</v>
      </c>
      <c r="D15" s="387">
        <v>8758</v>
      </c>
      <c r="E15" s="387">
        <v>1760</v>
      </c>
      <c r="F15" s="387">
        <v>2594</v>
      </c>
      <c r="G15" s="387">
        <v>4</v>
      </c>
      <c r="H15" s="387">
        <v>2762</v>
      </c>
      <c r="I15" s="419">
        <v>26131</v>
      </c>
      <c r="K15" s="983"/>
      <c r="L15" s="965"/>
    </row>
    <row r="16" spans="1:12" ht="20.100000000000001" customHeight="1">
      <c r="B16" s="441" t="s">
        <v>898</v>
      </c>
      <c r="C16" s="443">
        <v>94809</v>
      </c>
      <c r="D16" s="443">
        <v>39993</v>
      </c>
      <c r="E16" s="443">
        <v>39600</v>
      </c>
      <c r="F16" s="443">
        <v>56346</v>
      </c>
      <c r="G16" s="443">
        <v>704</v>
      </c>
      <c r="H16" s="443">
        <v>20675</v>
      </c>
      <c r="I16" s="1330">
        <v>252127</v>
      </c>
      <c r="K16" s="983"/>
      <c r="L16" s="965"/>
    </row>
    <row r="17" spans="2:12" ht="20.100000000000001" customHeight="1">
      <c r="B17" s="390" t="s">
        <v>899</v>
      </c>
      <c r="C17" s="392">
        <v>-60270</v>
      </c>
      <c r="D17" s="392">
        <v>-23525</v>
      </c>
      <c r="E17" s="392">
        <v>-22050</v>
      </c>
      <c r="F17" s="392">
        <v>-38653</v>
      </c>
      <c r="G17" s="392">
        <v>-602</v>
      </c>
      <c r="H17" s="392">
        <v>-11260</v>
      </c>
      <c r="I17" s="761">
        <v>-156360</v>
      </c>
      <c r="K17" s="983"/>
      <c r="L17" s="965"/>
    </row>
    <row r="18" spans="2:12" ht="20.100000000000001" customHeight="1">
      <c r="B18" s="1329" t="s">
        <v>900</v>
      </c>
      <c r="C18" s="1331">
        <v>34539</v>
      </c>
      <c r="D18" s="1331">
        <v>16468</v>
      </c>
      <c r="E18" s="1331">
        <v>17550</v>
      </c>
      <c r="F18" s="1331">
        <v>17693</v>
      </c>
      <c r="G18" s="1331">
        <v>102</v>
      </c>
      <c r="H18" s="1331">
        <v>9415</v>
      </c>
      <c r="I18" s="1330">
        <v>95767</v>
      </c>
      <c r="K18" s="983"/>
      <c r="L18" s="965"/>
    </row>
    <row r="19" spans="2:12" ht="20.100000000000001" customHeight="1">
      <c r="B19" s="809" t="s">
        <v>902</v>
      </c>
      <c r="C19" s="810"/>
      <c r="D19" s="439"/>
      <c r="E19" s="439"/>
      <c r="F19" s="439"/>
      <c r="G19" s="439"/>
      <c r="H19" s="439"/>
      <c r="I19" s="439"/>
      <c r="K19" s="983"/>
      <c r="L19" s="965"/>
    </row>
    <row r="20" spans="2:12" ht="20.100000000000001" customHeight="1">
      <c r="B20" s="20" t="s">
        <v>301</v>
      </c>
      <c r="C20" s="164">
        <v>86489</v>
      </c>
      <c r="D20" s="164">
        <v>32124</v>
      </c>
      <c r="E20" s="164">
        <v>38289</v>
      </c>
      <c r="F20" s="164">
        <v>54294</v>
      </c>
      <c r="G20" s="164">
        <v>730</v>
      </c>
      <c r="H20" s="164">
        <v>18618</v>
      </c>
      <c r="I20" s="195">
        <v>230544</v>
      </c>
      <c r="K20" s="983"/>
      <c r="L20" s="965"/>
    </row>
    <row r="21" spans="2:12" ht="20.100000000000001" customHeight="1">
      <c r="B21" s="384" t="s">
        <v>302</v>
      </c>
      <c r="C21" s="387">
        <v>8248</v>
      </c>
      <c r="D21" s="387">
        <v>6523</v>
      </c>
      <c r="E21" s="387">
        <v>1699</v>
      </c>
      <c r="F21" s="387">
        <v>2321</v>
      </c>
      <c r="G21" s="387">
        <v>4</v>
      </c>
      <c r="H21" s="387">
        <v>2641</v>
      </c>
      <c r="I21" s="419">
        <v>21436</v>
      </c>
      <c r="K21" s="983"/>
      <c r="L21" s="965"/>
    </row>
    <row r="22" spans="2:12" ht="20.100000000000001" customHeight="1">
      <c r="B22" s="441" t="s">
        <v>898</v>
      </c>
      <c r="C22" s="443">
        <v>94737</v>
      </c>
      <c r="D22" s="443">
        <v>38647</v>
      </c>
      <c r="E22" s="443">
        <v>39988</v>
      </c>
      <c r="F22" s="443">
        <v>56615</v>
      </c>
      <c r="G22" s="443">
        <v>734</v>
      </c>
      <c r="H22" s="443">
        <v>21259</v>
      </c>
      <c r="I22" s="1330">
        <v>251980</v>
      </c>
      <c r="K22" s="983"/>
      <c r="L22" s="965"/>
    </row>
    <row r="23" spans="2:12" ht="20.100000000000001" customHeight="1">
      <c r="B23" s="390" t="s">
        <v>899</v>
      </c>
      <c r="C23" s="392">
        <v>-62223</v>
      </c>
      <c r="D23" s="392">
        <v>-21686</v>
      </c>
      <c r="E23" s="392">
        <v>-22249</v>
      </c>
      <c r="F23" s="392">
        <v>-39805</v>
      </c>
      <c r="G23" s="392">
        <v>-623</v>
      </c>
      <c r="H23" s="392">
        <v>-11645</v>
      </c>
      <c r="I23" s="761">
        <v>-158231</v>
      </c>
      <c r="L23" s="965"/>
    </row>
    <row r="24" spans="2:12" ht="20.100000000000001" customHeight="1">
      <c r="B24" s="1329" t="s">
        <v>900</v>
      </c>
      <c r="C24" s="1331">
        <v>32514</v>
      </c>
      <c r="D24" s="1331">
        <v>16691</v>
      </c>
      <c r="E24" s="1331">
        <v>17739</v>
      </c>
      <c r="F24" s="1331">
        <v>16810</v>
      </c>
      <c r="G24" s="1331">
        <v>111</v>
      </c>
      <c r="H24" s="1331">
        <v>9614</v>
      </c>
      <c r="I24" s="1330">
        <v>93479</v>
      </c>
      <c r="L24" s="965"/>
    </row>
    <row r="25" spans="2:12" ht="20.100000000000001" customHeight="1">
      <c r="B25" s="1385" t="s">
        <v>903</v>
      </c>
      <c r="C25" s="439"/>
      <c r="D25" s="439"/>
      <c r="E25" s="439"/>
      <c r="F25" s="439"/>
      <c r="G25" s="439"/>
      <c r="H25" s="439"/>
      <c r="I25" s="439"/>
      <c r="L25" s="965"/>
    </row>
    <row r="26" spans="2:12" ht="20.100000000000001" customHeight="1">
      <c r="B26" s="20" t="s">
        <v>301</v>
      </c>
      <c r="C26" s="164">
        <v>84613</v>
      </c>
      <c r="D26" s="164">
        <v>38635</v>
      </c>
      <c r="E26" s="164">
        <v>38051</v>
      </c>
      <c r="F26" s="164">
        <v>48414</v>
      </c>
      <c r="G26" s="164"/>
      <c r="H26" s="164">
        <v>18646</v>
      </c>
      <c r="I26" s="195">
        <v>228359</v>
      </c>
      <c r="L26" s="965"/>
    </row>
    <row r="27" spans="2:12" ht="20.100000000000001" customHeight="1">
      <c r="B27" s="384" t="s">
        <v>302</v>
      </c>
      <c r="C27" s="387">
        <v>8240</v>
      </c>
      <c r="D27" s="387">
        <v>5673</v>
      </c>
      <c r="E27" s="387">
        <v>1761</v>
      </c>
      <c r="F27" s="387">
        <v>1820</v>
      </c>
      <c r="G27" s="387"/>
      <c r="H27" s="387">
        <v>2484</v>
      </c>
      <c r="I27" s="419">
        <v>19978</v>
      </c>
      <c r="L27" s="965"/>
    </row>
    <row r="28" spans="2:12" ht="20.100000000000001" customHeight="1">
      <c r="B28" s="441" t="s">
        <v>898</v>
      </c>
      <c r="C28" s="443">
        <v>92853</v>
      </c>
      <c r="D28" s="443">
        <v>44308</v>
      </c>
      <c r="E28" s="443">
        <v>39812</v>
      </c>
      <c r="F28" s="443">
        <v>50234</v>
      </c>
      <c r="G28" s="443"/>
      <c r="H28" s="443">
        <v>21130</v>
      </c>
      <c r="I28" s="1330">
        <v>248337</v>
      </c>
      <c r="L28" s="965"/>
    </row>
    <row r="29" spans="2:12" ht="20.100000000000001" customHeight="1">
      <c r="B29" s="390" t="s">
        <v>899</v>
      </c>
      <c r="C29" s="392">
        <v>-61898</v>
      </c>
      <c r="D29" s="392">
        <v>-21433</v>
      </c>
      <c r="E29" s="392">
        <v>-22366</v>
      </c>
      <c r="F29" s="392">
        <v>-35464</v>
      </c>
      <c r="G29" s="392"/>
      <c r="H29" s="392">
        <v>-10882</v>
      </c>
      <c r="I29" s="761">
        <v>-152043</v>
      </c>
      <c r="L29" s="965"/>
    </row>
    <row r="30" spans="2:12" ht="20.100000000000001" customHeight="1">
      <c r="B30" s="1386" t="s">
        <v>900</v>
      </c>
      <c r="C30" s="1387">
        <v>30955</v>
      </c>
      <c r="D30" s="1387">
        <v>22875</v>
      </c>
      <c r="E30" s="1387">
        <v>17446</v>
      </c>
      <c r="F30" s="1387">
        <v>14770</v>
      </c>
      <c r="G30" s="1387"/>
      <c r="H30" s="1387">
        <v>10248</v>
      </c>
      <c r="I30" s="1388">
        <v>96294</v>
      </c>
      <c r="L30" s="965"/>
    </row>
    <row r="31" spans="2:12" ht="20.100000000000001" customHeight="1">
      <c r="B31" s="1389" t="s">
        <v>904</v>
      </c>
      <c r="C31" s="776"/>
      <c r="D31" s="776"/>
      <c r="E31" s="776"/>
      <c r="F31" s="776"/>
      <c r="G31" s="776"/>
      <c r="H31" s="776"/>
      <c r="I31" s="776"/>
      <c r="L31" s="965"/>
    </row>
    <row r="32" spans="2:12" ht="20.100000000000001" customHeight="1">
      <c r="B32" s="20" t="s">
        <v>301</v>
      </c>
      <c r="C32" s="164">
        <v>86930.255014215829</v>
      </c>
      <c r="D32" s="164">
        <v>27654</v>
      </c>
      <c r="E32" s="164">
        <v>36065.955712033145</v>
      </c>
      <c r="F32" s="164">
        <v>49824.889673885271</v>
      </c>
      <c r="G32" s="164"/>
      <c r="H32" s="164">
        <v>21266</v>
      </c>
      <c r="I32" s="195">
        <v>221741.10040013425</v>
      </c>
      <c r="L32" s="965"/>
    </row>
    <row r="33" spans="1:12" ht="20.100000000000001" customHeight="1">
      <c r="B33" s="384" t="s">
        <v>302</v>
      </c>
      <c r="C33" s="387">
        <v>8184</v>
      </c>
      <c r="D33" s="387">
        <v>5373</v>
      </c>
      <c r="E33" s="387">
        <v>1827</v>
      </c>
      <c r="F33" s="387">
        <v>1671.661121851093</v>
      </c>
      <c r="G33" s="387"/>
      <c r="H33" s="387">
        <v>2734.4151022622668</v>
      </c>
      <c r="I33" s="419">
        <v>19790.07622411336</v>
      </c>
      <c r="L33" s="965"/>
    </row>
    <row r="34" spans="1:12" ht="20.100000000000001" customHeight="1">
      <c r="B34" s="441" t="s">
        <v>898</v>
      </c>
      <c r="C34" s="443">
        <v>95114.255014215829</v>
      </c>
      <c r="D34" s="443">
        <v>33027</v>
      </c>
      <c r="E34" s="443">
        <v>37892.955712033145</v>
      </c>
      <c r="F34" s="443">
        <v>51496.550795736395</v>
      </c>
      <c r="G34" s="443"/>
      <c r="H34" s="443">
        <v>24000.415102262268</v>
      </c>
      <c r="I34" s="1330">
        <v>241531.17662424763</v>
      </c>
      <c r="L34" s="965"/>
    </row>
    <row r="35" spans="1:12" ht="20.100000000000001" customHeight="1">
      <c r="B35" s="390" t="s">
        <v>899</v>
      </c>
      <c r="C35" s="392">
        <v>-65070.045013298681</v>
      </c>
      <c r="D35" s="392">
        <v>-12632</v>
      </c>
      <c r="E35" s="392">
        <v>-21159.814963841087</v>
      </c>
      <c r="F35" s="392">
        <v>-37837.57004522327</v>
      </c>
      <c r="G35" s="392"/>
      <c r="H35" s="392">
        <v>-11422.730011922955</v>
      </c>
      <c r="I35" s="761">
        <v>-148122.16003428597</v>
      </c>
      <c r="L35" s="965"/>
    </row>
    <row r="36" spans="1:12" ht="20.100000000000001" customHeight="1">
      <c r="B36" s="1390" t="s">
        <v>900</v>
      </c>
      <c r="C36" s="1391">
        <v>30044.210000917148</v>
      </c>
      <c r="D36" s="1391">
        <v>20395</v>
      </c>
      <c r="E36" s="1391">
        <v>16733.140748192054</v>
      </c>
      <c r="F36" s="1391">
        <v>13658.980750513138</v>
      </c>
      <c r="G36" s="1391"/>
      <c r="H36" s="1391">
        <v>12577.685090339312</v>
      </c>
      <c r="I36" s="1392">
        <v>93409.01658996164</v>
      </c>
      <c r="L36" s="965"/>
    </row>
    <row r="37" spans="1:12" ht="20.100000000000001" customHeight="1">
      <c r="B37" s="1368" t="s">
        <v>766</v>
      </c>
      <c r="C37" s="1393"/>
      <c r="D37" s="1393"/>
      <c r="E37" s="1393"/>
      <c r="F37" s="1393"/>
      <c r="G37" s="1393"/>
      <c r="H37" s="1393"/>
      <c r="I37" s="1095"/>
    </row>
    <row r="38" spans="1:12" ht="20.100000000000001" customHeight="1">
      <c r="B38" s="74"/>
      <c r="C38" s="1095"/>
      <c r="D38" s="1095"/>
      <c r="E38" s="1095"/>
      <c r="F38" s="1095"/>
      <c r="G38" s="1095"/>
      <c r="H38" s="1095"/>
      <c r="I38" s="1095"/>
      <c r="L38" s="965"/>
    </row>
    <row r="39" spans="1:12" ht="20.100000000000001" customHeight="1">
      <c r="B39" s="220" t="s">
        <v>134</v>
      </c>
      <c r="C39" s="781"/>
      <c r="D39" s="781"/>
      <c r="E39" s="781"/>
      <c r="F39" s="781" t="s">
        <v>777</v>
      </c>
      <c r="G39" s="781"/>
      <c r="H39" s="781"/>
      <c r="I39" s="781"/>
      <c r="L39" s="965"/>
    </row>
    <row r="40" spans="1:12" ht="42.75" customHeight="1">
      <c r="B40" s="440" t="s">
        <v>905</v>
      </c>
      <c r="C40" s="433" t="s">
        <v>746</v>
      </c>
      <c r="D40" s="433" t="s">
        <v>655</v>
      </c>
      <c r="E40" s="837" t="s">
        <v>664</v>
      </c>
      <c r="F40" s="727" t="s">
        <v>747</v>
      </c>
      <c r="G40" s="839" t="s">
        <v>678</v>
      </c>
      <c r="H40" s="433" t="s">
        <v>748</v>
      </c>
      <c r="I40" s="807" t="s">
        <v>221</v>
      </c>
      <c r="L40" s="965"/>
    </row>
    <row r="41" spans="1:12" ht="20.100000000000001" customHeight="1">
      <c r="B41" s="20" t="s">
        <v>897</v>
      </c>
      <c r="C41" s="164" t="s">
        <v>156</v>
      </c>
      <c r="D41" s="164">
        <v>1018</v>
      </c>
      <c r="E41" s="164" t="s">
        <v>156</v>
      </c>
      <c r="F41" s="164" t="s">
        <v>156</v>
      </c>
      <c r="G41" s="164">
        <v>7119</v>
      </c>
      <c r="H41" s="164">
        <v>1755</v>
      </c>
      <c r="I41" s="195">
        <v>9892</v>
      </c>
      <c r="K41" s="983"/>
      <c r="L41" s="965"/>
    </row>
    <row r="42" spans="1:12" ht="20.100000000000001" customHeight="1">
      <c r="B42" s="20" t="s">
        <v>901</v>
      </c>
      <c r="C42" s="164" t="s">
        <v>156</v>
      </c>
      <c r="D42" s="164">
        <v>1013</v>
      </c>
      <c r="E42" s="164" t="s">
        <v>156</v>
      </c>
      <c r="F42" s="164" t="s">
        <v>156</v>
      </c>
      <c r="G42" s="164">
        <v>6777</v>
      </c>
      <c r="H42" s="164">
        <v>2033</v>
      </c>
      <c r="I42" s="195">
        <v>9823</v>
      </c>
      <c r="K42" s="983"/>
      <c r="L42" s="965"/>
    </row>
    <row r="43" spans="1:12" ht="20.100000000000001" customHeight="1">
      <c r="A43" s="859"/>
      <c r="B43" s="20" t="s">
        <v>906</v>
      </c>
      <c r="C43" s="164" t="s">
        <v>156</v>
      </c>
      <c r="D43" s="164" t="s">
        <v>156</v>
      </c>
      <c r="E43" s="164" t="s">
        <v>156</v>
      </c>
      <c r="F43" s="164" t="s">
        <v>156</v>
      </c>
      <c r="G43" s="164">
        <v>6740</v>
      </c>
      <c r="H43" s="164">
        <v>2494</v>
      </c>
      <c r="I43" s="216">
        <v>9234</v>
      </c>
      <c r="J43" s="1095"/>
      <c r="K43" s="983"/>
      <c r="L43" s="965"/>
    </row>
    <row r="44" spans="1:12" ht="20.100000000000001" customHeight="1">
      <c r="A44" s="859"/>
      <c r="B44" s="20" t="s">
        <v>907</v>
      </c>
      <c r="C44" s="164" t="s">
        <v>156</v>
      </c>
      <c r="D44" s="164" t="s">
        <v>156</v>
      </c>
      <c r="E44" s="164" t="s">
        <v>156</v>
      </c>
      <c r="F44" s="164">
        <v>973</v>
      </c>
      <c r="G44" s="164"/>
      <c r="H44" s="164">
        <v>2763</v>
      </c>
      <c r="I44" s="216">
        <v>3737</v>
      </c>
      <c r="J44" s="1095"/>
      <c r="K44" s="983"/>
      <c r="L44" s="965"/>
    </row>
    <row r="45" spans="1:12" ht="20.100000000000001" customHeight="1">
      <c r="B45" s="1389" t="s">
        <v>908</v>
      </c>
      <c r="C45" s="776"/>
      <c r="D45" s="776"/>
      <c r="E45" s="776"/>
      <c r="F45" s="776"/>
      <c r="G45" s="776"/>
      <c r="H45" s="776"/>
      <c r="I45" s="776"/>
      <c r="K45" s="983"/>
      <c r="L45" s="965"/>
    </row>
    <row r="46" spans="1:12" ht="20.100000000000001" customHeight="1">
      <c r="B46" s="20" t="s">
        <v>301</v>
      </c>
      <c r="C46" s="164" t="s">
        <v>156</v>
      </c>
      <c r="D46" s="164" t="s">
        <v>156</v>
      </c>
      <c r="E46" s="164" t="s">
        <v>156</v>
      </c>
      <c r="F46" s="164">
        <v>1444.604437963354</v>
      </c>
      <c r="G46" s="164"/>
      <c r="H46" s="164">
        <v>6658.3601195829415</v>
      </c>
      <c r="I46" s="195">
        <v>8102.9645575462955</v>
      </c>
      <c r="K46" s="983"/>
      <c r="L46" s="965"/>
    </row>
    <row r="47" spans="1:12" ht="20.100000000000001" customHeight="1">
      <c r="B47" s="384" t="s">
        <v>302</v>
      </c>
      <c r="C47" s="387" t="s">
        <v>156</v>
      </c>
      <c r="D47" s="387" t="s">
        <v>156</v>
      </c>
      <c r="E47" s="387" t="s">
        <v>156</v>
      </c>
      <c r="F47" s="387">
        <v>0</v>
      </c>
      <c r="G47" s="387"/>
      <c r="H47" s="387">
        <v>0</v>
      </c>
      <c r="I47" s="419">
        <v>0</v>
      </c>
      <c r="K47" s="983"/>
      <c r="L47" s="965"/>
    </row>
    <row r="48" spans="1:12" ht="20.100000000000001" customHeight="1">
      <c r="B48" s="441" t="s">
        <v>898</v>
      </c>
      <c r="C48" s="443" t="s">
        <v>156</v>
      </c>
      <c r="D48" s="443" t="s">
        <v>156</v>
      </c>
      <c r="E48" s="443" t="s">
        <v>156</v>
      </c>
      <c r="F48" s="443">
        <v>1444.508437963354</v>
      </c>
      <c r="G48" s="443"/>
      <c r="H48" s="443">
        <v>6658.3601195829415</v>
      </c>
      <c r="I48" s="1330">
        <v>8102.8685575462951</v>
      </c>
      <c r="K48" s="983"/>
      <c r="L48" s="965"/>
    </row>
    <row r="49" spans="2:12" ht="20.100000000000001" customHeight="1">
      <c r="B49" s="390" t="s">
        <v>899</v>
      </c>
      <c r="C49" s="392" t="s">
        <v>156</v>
      </c>
      <c r="D49" s="392" t="s">
        <v>156</v>
      </c>
      <c r="E49" s="392" t="s">
        <v>156</v>
      </c>
      <c r="F49" s="392">
        <v>-552.09917672615018</v>
      </c>
      <c r="G49" s="392"/>
      <c r="H49" s="392">
        <v>-3523.0308121500002</v>
      </c>
      <c r="I49" s="761">
        <v>-4075.1299888761505</v>
      </c>
      <c r="K49" s="983"/>
      <c r="L49" s="965"/>
    </row>
    <row r="50" spans="2:12" ht="20.100000000000001" customHeight="1">
      <c r="B50" s="730" t="s">
        <v>900</v>
      </c>
      <c r="C50" s="733" t="s">
        <v>156</v>
      </c>
      <c r="D50" s="733" t="s">
        <v>156</v>
      </c>
      <c r="E50" s="733" t="s">
        <v>156</v>
      </c>
      <c r="F50" s="733">
        <v>892.30962407834363</v>
      </c>
      <c r="G50" s="733"/>
      <c r="H50" s="733">
        <v>3135.3293074329413</v>
      </c>
      <c r="I50" s="723">
        <v>4027.6389315112847</v>
      </c>
      <c r="K50" s="983"/>
      <c r="L50" s="965"/>
    </row>
    <row r="51" spans="2:12" ht="20.100000000000001" customHeight="1">
      <c r="B51" s="1368" t="s">
        <v>766</v>
      </c>
      <c r="K51" s="983"/>
      <c r="L51" s="965"/>
    </row>
    <row r="52" spans="2:12" ht="20.100000000000001" customHeight="1">
      <c r="K52" s="983"/>
      <c r="L52" s="965"/>
    </row>
  </sheetData>
  <sheetProtection algorithmName="SHA-512" hashValue="vbgW6OQQpTfBj9L5lesOizqMgkQb/gM3LzI3bfOht4npXjn9oLdsmaX4jX+NW+LPumpuvRMm0qAuPbW1lpGQUw==" saltValue="zEerJ0/oqkaXqIDwiaYXiA==" spinCount="100000" sheet="1" objects="1" scenarios="1"/>
  <mergeCells count="1">
    <mergeCell ref="B4:I4"/>
  </mergeCells>
  <hyperlinks>
    <hyperlink ref="A2" location="Summary!A1" display=" " xr:uid="{19394E27-E1BF-40AD-9F4B-9621C30E070E}"/>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57557-8B11-4312-9914-9886C32CE374}">
  <sheetPr>
    <tabColor theme="8" tint="0.59999389629810485"/>
  </sheetPr>
  <dimension ref="A1:M76"/>
  <sheetViews>
    <sheetView showGridLines="0" zoomScaleNormal="100" zoomScaleSheetLayoutView="85" zoomScalePageLayoutView="140" workbookViewId="0"/>
  </sheetViews>
  <sheetFormatPr baseColWidth="10" defaultColWidth="11.09765625" defaultRowHeight="20.100000000000001" customHeight="1"/>
  <cols>
    <col min="1" max="1" width="5.59765625" style="981" customWidth="1"/>
    <col min="2" max="2" width="47.296875" style="981" customWidth="1"/>
    <col min="3" max="9" width="12.296875" style="981" customWidth="1"/>
    <col min="10" max="10" width="5.59765625" style="859" customWidth="1"/>
    <col min="11" max="16384" width="11.09765625" style="859"/>
  </cols>
  <sheetData>
    <row r="1" spans="1:13" ht="11.55" customHeight="1">
      <c r="A1" s="858"/>
      <c r="B1" s="858"/>
      <c r="C1" s="858"/>
      <c r="D1" s="858"/>
      <c r="E1" s="858"/>
      <c r="F1" s="1291"/>
      <c r="G1" s="859"/>
      <c r="H1" s="859"/>
      <c r="I1" s="859"/>
    </row>
    <row r="2" spans="1:13" ht="20.100000000000001" customHeight="1">
      <c r="A2" s="860" t="s">
        <v>91</v>
      </c>
      <c r="B2" s="1489" t="s">
        <v>909</v>
      </c>
      <c r="C2" s="1489"/>
      <c r="D2" s="1489"/>
      <c r="E2" s="1489"/>
      <c r="F2" s="1489"/>
      <c r="G2" s="1489"/>
      <c r="H2" s="782"/>
      <c r="I2" s="782"/>
      <c r="J2" s="475"/>
      <c r="K2" s="475"/>
      <c r="L2" s="475"/>
      <c r="M2" s="475"/>
    </row>
    <row r="4" spans="1:13" ht="188.25" customHeight="1">
      <c r="B4" s="1490" t="s">
        <v>910</v>
      </c>
      <c r="C4" s="1490"/>
      <c r="D4" s="1490"/>
      <c r="E4" s="1490"/>
      <c r="F4" s="1490"/>
      <c r="G4" s="1490"/>
      <c r="H4" s="1490"/>
      <c r="I4" s="1490"/>
      <c r="J4" s="841"/>
      <c r="K4" s="841"/>
      <c r="L4" s="841"/>
      <c r="M4" s="841"/>
    </row>
    <row r="5" spans="1:13" ht="20.100000000000001" customHeight="1">
      <c r="B5" s="214" t="s">
        <v>134</v>
      </c>
      <c r="C5" s="767"/>
      <c r="D5" s="767"/>
      <c r="E5" s="767"/>
      <c r="F5" s="767" t="s">
        <v>776</v>
      </c>
      <c r="G5" s="767"/>
      <c r="H5" s="767"/>
      <c r="I5" s="767"/>
    </row>
    <row r="6" spans="1:13" ht="42.75" customHeight="1">
      <c r="B6" s="839"/>
      <c r="C6" s="437" t="s">
        <v>746</v>
      </c>
      <c r="D6" s="437" t="s">
        <v>655</v>
      </c>
      <c r="E6" s="839" t="s">
        <v>664</v>
      </c>
      <c r="F6" s="727" t="s">
        <v>747</v>
      </c>
      <c r="G6" s="839" t="s">
        <v>678</v>
      </c>
      <c r="H6" s="437" t="s">
        <v>748</v>
      </c>
      <c r="I6" s="807" t="s">
        <v>221</v>
      </c>
    </row>
    <row r="7" spans="1:13" ht="15.6">
      <c r="B7" s="222" t="s">
        <v>897</v>
      </c>
      <c r="C7" s="318"/>
      <c r="D7" s="318"/>
      <c r="E7" s="318"/>
      <c r="F7" s="318"/>
      <c r="G7" s="318"/>
      <c r="H7" s="318"/>
      <c r="I7" s="223"/>
      <c r="L7" s="965"/>
    </row>
    <row r="8" spans="1:13" ht="15.6">
      <c r="B8" s="20" t="s">
        <v>911</v>
      </c>
      <c r="C8" s="142">
        <v>70854</v>
      </c>
      <c r="D8" s="142">
        <v>50810</v>
      </c>
      <c r="E8" s="142">
        <v>43142</v>
      </c>
      <c r="F8" s="142">
        <v>47679</v>
      </c>
      <c r="G8" s="142">
        <v>436</v>
      </c>
      <c r="H8" s="142">
        <v>110796</v>
      </c>
      <c r="I8" s="216">
        <v>323717</v>
      </c>
      <c r="L8" s="965"/>
    </row>
    <row r="9" spans="1:13" ht="15.6">
      <c r="B9" s="20" t="s">
        <v>912</v>
      </c>
      <c r="C9" s="142">
        <v>-18940</v>
      </c>
      <c r="D9" s="142">
        <v>-20843</v>
      </c>
      <c r="E9" s="142">
        <v>-9618</v>
      </c>
      <c r="F9" s="142">
        <v>-14526</v>
      </c>
      <c r="G9" s="142">
        <v>-224</v>
      </c>
      <c r="H9" s="142">
        <v>-85511</v>
      </c>
      <c r="I9" s="216">
        <v>-149662</v>
      </c>
      <c r="L9" s="965"/>
    </row>
    <row r="10" spans="1:13" ht="15.6">
      <c r="B10" s="20" t="s">
        <v>913</v>
      </c>
      <c r="C10" s="142">
        <v>-14942</v>
      </c>
      <c r="D10" s="142">
        <v>-9171</v>
      </c>
      <c r="E10" s="142">
        <v>-3948</v>
      </c>
      <c r="F10" s="142">
        <v>-14734</v>
      </c>
      <c r="G10" s="142">
        <v>-107</v>
      </c>
      <c r="H10" s="142">
        <v>-7865</v>
      </c>
      <c r="I10" s="216">
        <v>-50767</v>
      </c>
      <c r="L10" s="965"/>
    </row>
    <row r="11" spans="1:13" ht="15.6">
      <c r="B11" s="74" t="s">
        <v>914</v>
      </c>
      <c r="C11" s="86">
        <v>-12341</v>
      </c>
      <c r="D11" s="86">
        <v>-1790</v>
      </c>
      <c r="E11" s="86">
        <v>-3953</v>
      </c>
      <c r="F11" s="86">
        <v>-10846</v>
      </c>
      <c r="G11" s="86">
        <v>-46</v>
      </c>
      <c r="H11" s="86">
        <v>-4887</v>
      </c>
      <c r="I11" s="218">
        <v>-33863</v>
      </c>
      <c r="L11" s="965"/>
    </row>
    <row r="12" spans="1:13" ht="15.6">
      <c r="B12" s="1394" t="s">
        <v>915</v>
      </c>
      <c r="C12" s="1395">
        <v>24631</v>
      </c>
      <c r="D12" s="1395">
        <v>19006</v>
      </c>
      <c r="E12" s="1395">
        <v>25623</v>
      </c>
      <c r="F12" s="1395">
        <v>7573</v>
      </c>
      <c r="G12" s="1395">
        <v>59</v>
      </c>
      <c r="H12" s="1395">
        <v>12533</v>
      </c>
      <c r="I12" s="1396">
        <v>89425</v>
      </c>
      <c r="L12" s="965"/>
    </row>
    <row r="13" spans="1:13" ht="15.6">
      <c r="B13" s="778" t="s">
        <v>916</v>
      </c>
      <c r="C13" s="779">
        <v>-10004</v>
      </c>
      <c r="D13" s="779">
        <v>-10061</v>
      </c>
      <c r="E13" s="779">
        <v>-12276</v>
      </c>
      <c r="F13" s="779">
        <v>-1341</v>
      </c>
      <c r="G13" s="779">
        <v>-11</v>
      </c>
      <c r="H13" s="779">
        <v>-5143</v>
      </c>
      <c r="I13" s="783">
        <v>-38836</v>
      </c>
      <c r="L13" s="965"/>
    </row>
    <row r="14" spans="1:13" ht="24">
      <c r="B14" s="786" t="s">
        <v>917</v>
      </c>
      <c r="C14" s="731">
        <v>14627</v>
      </c>
      <c r="D14" s="731">
        <v>8945</v>
      </c>
      <c r="E14" s="731">
        <v>13347</v>
      </c>
      <c r="F14" s="731">
        <v>6232</v>
      </c>
      <c r="G14" s="731">
        <v>48</v>
      </c>
      <c r="H14" s="731">
        <v>7390</v>
      </c>
      <c r="I14" s="777">
        <v>50589</v>
      </c>
      <c r="L14" s="965"/>
    </row>
    <row r="15" spans="1:13" ht="20.100000000000001" customHeight="1">
      <c r="B15" s="222" t="s">
        <v>918</v>
      </c>
      <c r="C15" s="1397"/>
      <c r="D15" s="1397"/>
      <c r="E15" s="1397"/>
      <c r="F15" s="1397"/>
      <c r="G15" s="1397"/>
      <c r="H15" s="1397"/>
      <c r="I15" s="1397"/>
      <c r="L15" s="965"/>
    </row>
    <row r="16" spans="1:13" ht="20.100000000000001" customHeight="1">
      <c r="B16" s="20" t="s">
        <v>919</v>
      </c>
      <c r="C16" s="142">
        <v>39525</v>
      </c>
      <c r="D16" s="142">
        <v>32649</v>
      </c>
      <c r="E16" s="142">
        <v>28961</v>
      </c>
      <c r="F16" s="142">
        <v>27290</v>
      </c>
      <c r="G16" s="142">
        <v>341</v>
      </c>
      <c r="H16" s="142">
        <v>85550</v>
      </c>
      <c r="I16" s="216">
        <v>214316</v>
      </c>
      <c r="L16" s="965"/>
    </row>
    <row r="17" spans="2:12" ht="20.100000000000001" customHeight="1">
      <c r="B17" s="20" t="s">
        <v>912</v>
      </c>
      <c r="C17" s="142">
        <v>-13333</v>
      </c>
      <c r="D17" s="142">
        <v>-14028</v>
      </c>
      <c r="E17" s="142">
        <v>-7303</v>
      </c>
      <c r="F17" s="142">
        <v>-10264</v>
      </c>
      <c r="G17" s="142">
        <v>-208</v>
      </c>
      <c r="H17" s="142">
        <v>-65377</v>
      </c>
      <c r="I17" s="216">
        <v>-110513</v>
      </c>
      <c r="L17" s="965"/>
    </row>
    <row r="18" spans="2:12" ht="20.100000000000001" customHeight="1">
      <c r="B18" s="20" t="s">
        <v>913</v>
      </c>
      <c r="C18" s="142">
        <v>-13150</v>
      </c>
      <c r="D18" s="142">
        <v>-8873</v>
      </c>
      <c r="E18" s="142">
        <v>-4268</v>
      </c>
      <c r="F18" s="142">
        <v>-11924</v>
      </c>
      <c r="G18" s="142">
        <v>-110</v>
      </c>
      <c r="H18" s="142">
        <v>-7948</v>
      </c>
      <c r="I18" s="216">
        <v>-46273</v>
      </c>
      <c r="L18" s="965"/>
    </row>
    <row r="19" spans="2:12" ht="20.100000000000001" customHeight="1">
      <c r="B19" s="74" t="s">
        <v>914</v>
      </c>
      <c r="C19" s="86">
        <v>-4682</v>
      </c>
      <c r="D19" s="86">
        <v>-859</v>
      </c>
      <c r="E19" s="86">
        <v>-985</v>
      </c>
      <c r="F19" s="86">
        <v>-2912</v>
      </c>
      <c r="G19" s="86">
        <v>-16</v>
      </c>
      <c r="H19" s="86">
        <v>-2741</v>
      </c>
      <c r="I19" s="218">
        <v>-12195</v>
      </c>
      <c r="L19" s="965"/>
    </row>
    <row r="20" spans="2:12" ht="20.100000000000001" customHeight="1">
      <c r="B20" s="1394" t="s">
        <v>915</v>
      </c>
      <c r="C20" s="1395">
        <v>8360</v>
      </c>
      <c r="D20" s="1395">
        <v>8889</v>
      </c>
      <c r="E20" s="1395">
        <v>16405</v>
      </c>
      <c r="F20" s="1395">
        <v>2190</v>
      </c>
      <c r="G20" s="1395">
        <v>7</v>
      </c>
      <c r="H20" s="1395">
        <v>9484</v>
      </c>
      <c r="I20" s="1396">
        <v>45335</v>
      </c>
      <c r="L20" s="965"/>
    </row>
    <row r="21" spans="2:12" ht="20.100000000000001" customHeight="1">
      <c r="B21" s="778" t="s">
        <v>916</v>
      </c>
      <c r="C21" s="780">
        <v>-4124</v>
      </c>
      <c r="D21" s="780">
        <v>-4885</v>
      </c>
      <c r="E21" s="780">
        <v>-7690</v>
      </c>
      <c r="F21" s="780">
        <v>-506</v>
      </c>
      <c r="G21" s="780">
        <v>7</v>
      </c>
      <c r="H21" s="780">
        <v>-3705</v>
      </c>
      <c r="I21" s="783">
        <v>-20903</v>
      </c>
      <c r="L21" s="965"/>
    </row>
    <row r="22" spans="2:12" ht="33" customHeight="1">
      <c r="B22" s="786" t="s">
        <v>917</v>
      </c>
      <c r="C22" s="731">
        <v>4236</v>
      </c>
      <c r="D22" s="731">
        <v>4004</v>
      </c>
      <c r="E22" s="731">
        <v>8715</v>
      </c>
      <c r="F22" s="731">
        <v>1684</v>
      </c>
      <c r="G22" s="731">
        <v>14</v>
      </c>
      <c r="H22" s="731">
        <v>5779</v>
      </c>
      <c r="I22" s="777">
        <v>24432</v>
      </c>
      <c r="L22" s="965"/>
    </row>
    <row r="23" spans="2:12" ht="20.100000000000001" customHeight="1">
      <c r="B23" s="222" t="s">
        <v>906</v>
      </c>
      <c r="C23" s="1397"/>
      <c r="D23" s="1397"/>
      <c r="E23" s="1397"/>
      <c r="F23" s="1397"/>
      <c r="G23" s="1397"/>
      <c r="H23" s="1397"/>
      <c r="I23" s="1397"/>
      <c r="L23" s="965"/>
    </row>
    <row r="24" spans="2:12" ht="20.100000000000001" customHeight="1">
      <c r="B24" s="20" t="s">
        <v>919</v>
      </c>
      <c r="C24" s="142">
        <v>88082</v>
      </c>
      <c r="D24" s="142">
        <v>58716</v>
      </c>
      <c r="E24" s="142">
        <v>47667</v>
      </c>
      <c r="F24" s="142">
        <v>81227</v>
      </c>
      <c r="G24" s="142">
        <v>400</v>
      </c>
      <c r="H24" s="142">
        <v>132166</v>
      </c>
      <c r="I24" s="216">
        <v>408258</v>
      </c>
      <c r="L24" s="965"/>
    </row>
    <row r="25" spans="2:12" ht="20.100000000000001" customHeight="1">
      <c r="B25" s="20" t="s">
        <v>912</v>
      </c>
      <c r="C25" s="142">
        <v>-24040</v>
      </c>
      <c r="D25" s="142">
        <v>-20512</v>
      </c>
      <c r="E25" s="142">
        <v>-8397</v>
      </c>
      <c r="F25" s="142">
        <v>-16328</v>
      </c>
      <c r="G25" s="142">
        <v>-202</v>
      </c>
      <c r="H25" s="142">
        <v>-103307</v>
      </c>
      <c r="I25" s="216">
        <v>-172786</v>
      </c>
      <c r="L25" s="965"/>
    </row>
    <row r="26" spans="2:12" ht="20.100000000000001" customHeight="1">
      <c r="B26" s="20" t="s">
        <v>913</v>
      </c>
      <c r="C26" s="142">
        <v>-15412</v>
      </c>
      <c r="D26" s="142">
        <v>-9542</v>
      </c>
      <c r="E26" s="142">
        <v>-4118</v>
      </c>
      <c r="F26" s="142">
        <v>-14541</v>
      </c>
      <c r="G26" s="142">
        <v>-86</v>
      </c>
      <c r="H26" s="142">
        <v>-9191</v>
      </c>
      <c r="I26" s="216">
        <v>-52890</v>
      </c>
      <c r="L26" s="965"/>
    </row>
    <row r="27" spans="2:12" ht="20.100000000000001" customHeight="1">
      <c r="B27" s="74" t="s">
        <v>914</v>
      </c>
      <c r="C27" s="86">
        <v>-14474</v>
      </c>
      <c r="D27" s="86">
        <v>-3415</v>
      </c>
      <c r="E27" s="86">
        <v>-5520</v>
      </c>
      <c r="F27" s="86">
        <v>-30532</v>
      </c>
      <c r="G27" s="86">
        <v>-50</v>
      </c>
      <c r="H27" s="86">
        <v>-5116</v>
      </c>
      <c r="I27" s="218">
        <v>-59107</v>
      </c>
      <c r="L27" s="965"/>
    </row>
    <row r="28" spans="2:12" ht="20.100000000000001" customHeight="1">
      <c r="B28" s="1394" t="s">
        <v>915</v>
      </c>
      <c r="C28" s="1395">
        <v>34156</v>
      </c>
      <c r="D28" s="1395">
        <v>25247</v>
      </c>
      <c r="E28" s="1395">
        <v>29632</v>
      </c>
      <c r="F28" s="1395">
        <v>19826</v>
      </c>
      <c r="G28" s="1395">
        <v>62</v>
      </c>
      <c r="H28" s="1395">
        <v>14552</v>
      </c>
      <c r="I28" s="1396">
        <v>123475</v>
      </c>
      <c r="L28" s="965"/>
    </row>
    <row r="29" spans="2:12" ht="20.100000000000001" customHeight="1">
      <c r="B29" s="778" t="s">
        <v>916</v>
      </c>
      <c r="C29" s="780">
        <v>-16610</v>
      </c>
      <c r="D29" s="780">
        <v>-12913</v>
      </c>
      <c r="E29" s="780">
        <v>-14259</v>
      </c>
      <c r="F29" s="780">
        <v>-6941</v>
      </c>
      <c r="G29" s="780">
        <v>-10</v>
      </c>
      <c r="H29" s="780">
        <v>-6331</v>
      </c>
      <c r="I29" s="783">
        <v>-57064</v>
      </c>
      <c r="L29" s="965"/>
    </row>
    <row r="30" spans="2:12" ht="37.5" customHeight="1">
      <c r="B30" s="786" t="s">
        <v>917</v>
      </c>
      <c r="C30" s="731">
        <v>17546</v>
      </c>
      <c r="D30" s="731">
        <v>12334</v>
      </c>
      <c r="E30" s="731">
        <v>15373</v>
      </c>
      <c r="F30" s="731">
        <v>12885</v>
      </c>
      <c r="G30" s="731">
        <v>52</v>
      </c>
      <c r="H30" s="731">
        <v>8221</v>
      </c>
      <c r="I30" s="777">
        <v>66411</v>
      </c>
      <c r="L30" s="965"/>
    </row>
    <row r="31" spans="2:12" ht="20.100000000000001" customHeight="1">
      <c r="B31" s="1398" t="s">
        <v>907</v>
      </c>
      <c r="C31" s="1399"/>
      <c r="D31" s="1399"/>
      <c r="E31" s="1399"/>
      <c r="F31" s="1399"/>
      <c r="G31" s="1399"/>
      <c r="H31" s="1399"/>
      <c r="I31" s="1399"/>
      <c r="L31" s="965"/>
    </row>
    <row r="32" spans="2:12" ht="20.100000000000001" customHeight="1">
      <c r="B32" s="20" t="s">
        <v>919</v>
      </c>
      <c r="C32" s="164">
        <v>125701</v>
      </c>
      <c r="D32" s="164">
        <v>117978</v>
      </c>
      <c r="E32" s="164">
        <v>61701</v>
      </c>
      <c r="F32" s="164">
        <v>165523</v>
      </c>
      <c r="G32" s="164"/>
      <c r="H32" s="164">
        <v>181680</v>
      </c>
      <c r="I32" s="216">
        <v>652583</v>
      </c>
      <c r="L32" s="965"/>
    </row>
    <row r="33" spans="2:12" ht="20.100000000000001" customHeight="1">
      <c r="B33" s="20" t="s">
        <v>912</v>
      </c>
      <c r="C33" s="164">
        <v>-27589</v>
      </c>
      <c r="D33" s="164">
        <v>-34944</v>
      </c>
      <c r="E33" s="164">
        <v>-9358</v>
      </c>
      <c r="F33" s="164">
        <v>-20919</v>
      </c>
      <c r="G33" s="164"/>
      <c r="H33" s="164">
        <v>-148030</v>
      </c>
      <c r="I33" s="216">
        <v>-240840</v>
      </c>
      <c r="L33" s="965"/>
    </row>
    <row r="34" spans="2:12" ht="20.100000000000001" customHeight="1">
      <c r="B34" s="20" t="s">
        <v>913</v>
      </c>
      <c r="C34" s="164">
        <v>-15040</v>
      </c>
      <c r="D34" s="164">
        <v>-12470</v>
      </c>
      <c r="E34" s="164">
        <v>-4024</v>
      </c>
      <c r="F34" s="164">
        <v>-13695</v>
      </c>
      <c r="G34" s="164"/>
      <c r="H34" s="164">
        <v>-8923</v>
      </c>
      <c r="I34" s="216">
        <v>-54153</v>
      </c>
      <c r="L34" s="965"/>
    </row>
    <row r="35" spans="2:12" ht="20.100000000000001" customHeight="1">
      <c r="B35" s="74" t="s">
        <v>914</v>
      </c>
      <c r="C35" s="109">
        <v>-30512</v>
      </c>
      <c r="D35" s="109">
        <v>-12121</v>
      </c>
      <c r="E35" s="109">
        <v>-9502</v>
      </c>
      <c r="F35" s="109">
        <v>-92432</v>
      </c>
      <c r="G35" s="109"/>
      <c r="H35" s="109">
        <v>-7562</v>
      </c>
      <c r="I35" s="218">
        <v>-152130</v>
      </c>
      <c r="L35" s="965"/>
    </row>
    <row r="36" spans="2:12" ht="20.100000000000001" customHeight="1">
      <c r="B36" s="1394" t="s">
        <v>915</v>
      </c>
      <c r="C36" s="1400">
        <v>52560</v>
      </c>
      <c r="D36" s="1400">
        <v>58442</v>
      </c>
      <c r="E36" s="1400">
        <v>38817</v>
      </c>
      <c r="F36" s="1400">
        <v>38476</v>
      </c>
      <c r="G36" s="1400"/>
      <c r="H36" s="1400">
        <v>17165</v>
      </c>
      <c r="I36" s="1396">
        <v>205461</v>
      </c>
      <c r="L36" s="965"/>
    </row>
    <row r="37" spans="2:12" ht="20.100000000000001" customHeight="1">
      <c r="B37" s="778" t="s">
        <v>916</v>
      </c>
      <c r="C37" s="780">
        <v>-24939</v>
      </c>
      <c r="D37" s="780">
        <v>-28526</v>
      </c>
      <c r="E37" s="780">
        <v>-19929</v>
      </c>
      <c r="F37" s="780">
        <v>-15412</v>
      </c>
      <c r="G37" s="780"/>
      <c r="H37" s="780">
        <v>-7255</v>
      </c>
      <c r="I37" s="783">
        <v>-96061</v>
      </c>
      <c r="L37" s="965"/>
    </row>
    <row r="38" spans="2:12" ht="33" customHeight="1">
      <c r="B38" s="786" t="s">
        <v>917</v>
      </c>
      <c r="C38" s="733">
        <v>27621</v>
      </c>
      <c r="D38" s="733">
        <v>29916</v>
      </c>
      <c r="E38" s="733">
        <v>18887</v>
      </c>
      <c r="F38" s="733">
        <v>23064</v>
      </c>
      <c r="G38" s="733"/>
      <c r="H38" s="733">
        <v>9911</v>
      </c>
      <c r="I38" s="777">
        <v>109399</v>
      </c>
      <c r="L38" s="965"/>
    </row>
    <row r="39" spans="2:12" ht="20.100000000000001" customHeight="1">
      <c r="B39" s="1401" t="s">
        <v>920</v>
      </c>
      <c r="C39" s="1399"/>
      <c r="D39" s="1399"/>
      <c r="E39" s="1399"/>
      <c r="F39" s="1399"/>
      <c r="G39" s="1399"/>
      <c r="H39" s="1399"/>
      <c r="I39" s="1399"/>
      <c r="L39" s="965"/>
    </row>
    <row r="40" spans="2:12" ht="20.100000000000001" customHeight="1">
      <c r="B40" s="20" t="s">
        <v>919</v>
      </c>
      <c r="C40" s="164">
        <v>93471.588356382388</v>
      </c>
      <c r="D40" s="164">
        <v>68658.013818194057</v>
      </c>
      <c r="E40" s="164">
        <v>47108.85391674492</v>
      </c>
      <c r="F40" s="164">
        <v>73259.402298754489</v>
      </c>
      <c r="G40" s="164"/>
      <c r="H40" s="164">
        <v>170684.99473501727</v>
      </c>
      <c r="I40" s="216">
        <v>453182.85312509316</v>
      </c>
      <c r="L40" s="965"/>
    </row>
    <row r="41" spans="2:12" ht="20.100000000000001" customHeight="1">
      <c r="B41" s="20" t="s">
        <v>912</v>
      </c>
      <c r="C41" s="164">
        <v>-23151.531160240844</v>
      </c>
      <c r="D41" s="164">
        <v>-19026.29733101077</v>
      </c>
      <c r="E41" s="164">
        <v>-8443.2631794501485</v>
      </c>
      <c r="F41" s="164">
        <v>-16463.854768254929</v>
      </c>
      <c r="G41" s="164"/>
      <c r="H41" s="164">
        <v>-132754.91185343577</v>
      </c>
      <c r="I41" s="216">
        <v>-199839.85829239246</v>
      </c>
      <c r="L41" s="965"/>
    </row>
    <row r="42" spans="2:12" ht="20.100000000000001" customHeight="1">
      <c r="B42" s="20" t="s">
        <v>913</v>
      </c>
      <c r="C42" s="164">
        <v>-13816.2053937485</v>
      </c>
      <c r="D42" s="164">
        <v>-7018.2880683836711</v>
      </c>
      <c r="E42" s="164">
        <v>-3270.4220084022304</v>
      </c>
      <c r="F42" s="164">
        <v>-11633.986676891707</v>
      </c>
      <c r="G42" s="164"/>
      <c r="H42" s="164">
        <v>-11744.856951173391</v>
      </c>
      <c r="I42" s="216">
        <v>-47483.759098599505</v>
      </c>
      <c r="L42" s="965"/>
    </row>
    <row r="43" spans="2:12" ht="20.100000000000001" customHeight="1">
      <c r="B43" s="74" t="s">
        <v>914</v>
      </c>
      <c r="C43" s="109">
        <v>-16536.261676891507</v>
      </c>
      <c r="D43" s="109">
        <v>-9054.7783013455555</v>
      </c>
      <c r="E43" s="109">
        <v>-7461.4509785755481</v>
      </c>
      <c r="F43" s="109">
        <v>-31320.086085784809</v>
      </c>
      <c r="G43" s="109"/>
      <c r="H43" s="109">
        <v>-6845.8187377498352</v>
      </c>
      <c r="I43" s="218">
        <v>-71218.395780347259</v>
      </c>
      <c r="L43" s="965"/>
    </row>
    <row r="44" spans="2:12" ht="20.100000000000001" customHeight="1">
      <c r="B44" s="1394" t="s">
        <v>915</v>
      </c>
      <c r="C44" s="1400">
        <v>39967.590125501534</v>
      </c>
      <c r="D44" s="1400">
        <v>33558.650117454054</v>
      </c>
      <c r="E44" s="1400">
        <v>27933.717750316995</v>
      </c>
      <c r="F44" s="1400">
        <v>13841.474767823034</v>
      </c>
      <c r="G44" s="1400"/>
      <c r="H44" s="1400">
        <v>19339.407192658258</v>
      </c>
      <c r="I44" s="1396">
        <v>134640.83995375389</v>
      </c>
      <c r="L44" s="965"/>
    </row>
    <row r="45" spans="2:12" ht="20.100000000000001" customHeight="1">
      <c r="B45" s="778" t="s">
        <v>916</v>
      </c>
      <c r="C45" s="780">
        <v>-19229.788521268089</v>
      </c>
      <c r="D45" s="780">
        <v>-15697.540376206241</v>
      </c>
      <c r="E45" s="780">
        <v>-13809.116535781959</v>
      </c>
      <c r="F45" s="780">
        <v>-5289.8138669994523</v>
      </c>
      <c r="G45" s="780"/>
      <c r="H45" s="780">
        <v>-8047.2947602472605</v>
      </c>
      <c r="I45" s="783">
        <v>-62073.554060503004</v>
      </c>
      <c r="L45" s="965"/>
    </row>
    <row r="46" spans="2:12" ht="33" customHeight="1">
      <c r="B46" s="786" t="s">
        <v>917</v>
      </c>
      <c r="C46" s="733">
        <v>20737.801604233449</v>
      </c>
      <c r="D46" s="733">
        <v>17861.109741247812</v>
      </c>
      <c r="E46" s="733">
        <v>14124.601214535032</v>
      </c>
      <c r="F46" s="733">
        <v>8551.660900823581</v>
      </c>
      <c r="G46" s="733"/>
      <c r="H46" s="733">
        <v>11292.112432410997</v>
      </c>
      <c r="I46" s="777">
        <v>72567.285893250868</v>
      </c>
      <c r="L46" s="965"/>
    </row>
    <row r="47" spans="2:12" ht="20.100000000000001" customHeight="1">
      <c r="B47" s="784" t="s">
        <v>921</v>
      </c>
      <c r="C47" s="438"/>
      <c r="D47" s="438"/>
      <c r="E47" s="438"/>
      <c r="F47" s="438"/>
      <c r="G47" s="438"/>
      <c r="H47" s="438"/>
      <c r="I47" s="438"/>
      <c r="L47" s="965"/>
    </row>
    <row r="48" spans="2:12" ht="20.100000000000001" customHeight="1">
      <c r="B48" s="20" t="s">
        <v>922</v>
      </c>
      <c r="C48" s="164">
        <v>968</v>
      </c>
      <c r="D48" s="164" t="s">
        <v>156</v>
      </c>
      <c r="E48" s="164" t="s">
        <v>156</v>
      </c>
      <c r="F48" s="164" t="s">
        <v>156</v>
      </c>
      <c r="G48" s="164" t="s">
        <v>156</v>
      </c>
      <c r="H48" s="164" t="s">
        <v>156</v>
      </c>
      <c r="I48" s="195">
        <v>968</v>
      </c>
      <c r="K48" s="983"/>
      <c r="L48" s="965"/>
    </row>
    <row r="49" spans="2:12" ht="20.100000000000001" customHeight="1">
      <c r="B49" s="20" t="s">
        <v>923</v>
      </c>
      <c r="C49" s="164">
        <v>61</v>
      </c>
      <c r="D49" s="164" t="s">
        <v>156</v>
      </c>
      <c r="E49" s="164" t="s">
        <v>156</v>
      </c>
      <c r="F49" s="164" t="s">
        <v>156</v>
      </c>
      <c r="G49" s="164" t="s">
        <v>156</v>
      </c>
      <c r="H49" s="164" t="s">
        <v>156</v>
      </c>
      <c r="I49" s="195">
        <v>61</v>
      </c>
      <c r="K49" s="983"/>
      <c r="L49" s="965"/>
    </row>
    <row r="50" spans="2:12" ht="20.100000000000001" customHeight="1">
      <c r="B50" s="20" t="s">
        <v>924</v>
      </c>
      <c r="C50" s="164">
        <v>740</v>
      </c>
      <c r="D50" s="164" t="s">
        <v>156</v>
      </c>
      <c r="E50" s="164" t="s">
        <v>156</v>
      </c>
      <c r="F50" s="164" t="s">
        <v>156</v>
      </c>
      <c r="G50" s="164" t="s">
        <v>156</v>
      </c>
      <c r="H50" s="164" t="s">
        <v>156</v>
      </c>
      <c r="I50" s="195">
        <v>740</v>
      </c>
      <c r="L50" s="965"/>
    </row>
    <row r="51" spans="2:12" ht="20.100000000000001" customHeight="1">
      <c r="B51" s="20" t="s">
        <v>925</v>
      </c>
      <c r="C51" s="164">
        <v>1148</v>
      </c>
      <c r="D51" s="164" t="s">
        <v>156</v>
      </c>
      <c r="E51" s="164" t="s">
        <v>156</v>
      </c>
      <c r="F51" s="164" t="s">
        <v>156</v>
      </c>
      <c r="G51" s="164"/>
      <c r="H51" s="164" t="s">
        <v>156</v>
      </c>
      <c r="I51" s="195">
        <v>1148</v>
      </c>
      <c r="L51" s="965"/>
    </row>
    <row r="52" spans="2:12" ht="20.100000000000001" customHeight="1">
      <c r="B52" s="1369" t="s">
        <v>926</v>
      </c>
      <c r="C52" s="733">
        <v>720</v>
      </c>
      <c r="D52" s="733" t="s">
        <v>156</v>
      </c>
      <c r="E52" s="733" t="s">
        <v>156</v>
      </c>
      <c r="F52" s="733" t="s">
        <v>156</v>
      </c>
      <c r="G52" s="733"/>
      <c r="H52" s="733" t="s">
        <v>156</v>
      </c>
      <c r="I52" s="777">
        <v>720</v>
      </c>
      <c r="L52" s="965"/>
    </row>
    <row r="53" spans="2:12" ht="20.100000000000001" customHeight="1">
      <c r="B53" s="1368" t="s">
        <v>927</v>
      </c>
      <c r="C53" s="1402"/>
      <c r="D53" s="1402"/>
      <c r="E53" s="1402"/>
      <c r="F53" s="1402"/>
      <c r="G53" s="1402"/>
      <c r="H53" s="1402"/>
      <c r="I53" s="1402"/>
      <c r="L53" s="965"/>
    </row>
    <row r="54" spans="2:12" ht="20.100000000000001" customHeight="1">
      <c r="B54" s="1403"/>
      <c r="C54" s="1402"/>
      <c r="D54" s="1402"/>
      <c r="E54" s="1402"/>
      <c r="F54" s="1402"/>
      <c r="G54" s="1402"/>
      <c r="H54" s="1402"/>
      <c r="I54" s="1402"/>
      <c r="L54" s="965"/>
    </row>
    <row r="55" spans="2:12" ht="20.100000000000001" customHeight="1">
      <c r="B55" s="220" t="s">
        <v>134</v>
      </c>
      <c r="C55" s="781"/>
      <c r="D55" s="781"/>
      <c r="E55" s="781"/>
      <c r="F55" s="781" t="s">
        <v>777</v>
      </c>
      <c r="G55" s="781"/>
      <c r="H55" s="781"/>
      <c r="I55" s="781"/>
      <c r="L55" s="965"/>
    </row>
    <row r="56" spans="2:12" ht="42.75" customHeight="1">
      <c r="B56" s="784" t="s">
        <v>928</v>
      </c>
      <c r="C56" s="811" t="s">
        <v>746</v>
      </c>
      <c r="D56" s="811" t="s">
        <v>655</v>
      </c>
      <c r="E56" s="812" t="s">
        <v>664</v>
      </c>
      <c r="F56" s="727" t="s">
        <v>747</v>
      </c>
      <c r="G56" s="812" t="s">
        <v>678</v>
      </c>
      <c r="H56" s="811" t="s">
        <v>748</v>
      </c>
      <c r="I56" s="807" t="s">
        <v>221</v>
      </c>
      <c r="L56" s="965"/>
    </row>
    <row r="57" spans="2:12" ht="19.5" customHeight="1">
      <c r="B57" s="20" t="s">
        <v>922</v>
      </c>
      <c r="C57" s="164">
        <v>82</v>
      </c>
      <c r="D57" s="164">
        <v>264</v>
      </c>
      <c r="E57" s="164" t="s">
        <v>156</v>
      </c>
      <c r="F57" s="164" t="s">
        <v>156</v>
      </c>
      <c r="G57" s="164">
        <v>11155</v>
      </c>
      <c r="H57" s="164">
        <v>4371</v>
      </c>
      <c r="I57" s="216">
        <v>15872</v>
      </c>
      <c r="L57" s="965"/>
    </row>
    <row r="58" spans="2:12" ht="19.5" customHeight="1">
      <c r="B58" s="20" t="s">
        <v>923</v>
      </c>
      <c r="C58" s="164">
        <v>20</v>
      </c>
      <c r="D58" s="164">
        <v>-33</v>
      </c>
      <c r="E58" s="164" t="s">
        <v>156</v>
      </c>
      <c r="F58" s="164" t="s">
        <v>156</v>
      </c>
      <c r="G58" s="164">
        <v>6993</v>
      </c>
      <c r="H58" s="164">
        <v>1612</v>
      </c>
      <c r="I58" s="216">
        <v>8592</v>
      </c>
      <c r="L58" s="965"/>
    </row>
    <row r="59" spans="2:12" ht="19.5" customHeight="1">
      <c r="B59" s="20" t="s">
        <v>924</v>
      </c>
      <c r="C59" s="164">
        <v>1180</v>
      </c>
      <c r="D59" s="164" t="s">
        <v>156</v>
      </c>
      <c r="E59" s="164" t="s">
        <v>156</v>
      </c>
      <c r="F59" s="164" t="s">
        <v>156</v>
      </c>
      <c r="G59" s="164">
        <v>13800</v>
      </c>
      <c r="H59" s="164">
        <v>5867</v>
      </c>
      <c r="I59" s="216">
        <v>20847</v>
      </c>
      <c r="L59" s="965"/>
    </row>
    <row r="60" spans="2:12" ht="19.5" customHeight="1">
      <c r="B60" s="15" t="s">
        <v>925</v>
      </c>
      <c r="C60" s="142">
        <v>3999</v>
      </c>
      <c r="D60" s="142" t="s">
        <v>156</v>
      </c>
      <c r="E60" s="142" t="s">
        <v>156</v>
      </c>
      <c r="F60" s="142">
        <v>9968.5082685461839</v>
      </c>
      <c r="G60" s="142"/>
      <c r="H60" s="142">
        <v>9323</v>
      </c>
      <c r="I60" s="216">
        <v>23291</v>
      </c>
      <c r="L60" s="965"/>
    </row>
    <row r="61" spans="2:12" ht="20.100000000000001" customHeight="1">
      <c r="B61" s="1389" t="s">
        <v>929</v>
      </c>
      <c r="C61" s="1404"/>
      <c r="D61" s="1404"/>
      <c r="E61" s="1404"/>
      <c r="F61" s="1404"/>
      <c r="G61" s="1404"/>
      <c r="H61" s="1404"/>
      <c r="I61" s="438"/>
      <c r="L61" s="965"/>
    </row>
    <row r="62" spans="2:12" ht="20.100000000000001" customHeight="1">
      <c r="B62" s="20" t="s">
        <v>919</v>
      </c>
      <c r="C62" s="164">
        <v>3818.1723068931938</v>
      </c>
      <c r="D62" s="164"/>
      <c r="E62" s="164"/>
      <c r="F62" s="164">
        <v>20140.767211013441</v>
      </c>
      <c r="G62" s="164"/>
      <c r="H62" s="164">
        <v>103518.33574468258</v>
      </c>
      <c r="I62" s="216">
        <v>127477.27526258922</v>
      </c>
      <c r="L62" s="965"/>
    </row>
    <row r="63" spans="2:12" ht="20.100000000000001" customHeight="1">
      <c r="B63" s="20" t="s">
        <v>912</v>
      </c>
      <c r="C63" s="164">
        <v>-954.97713485611837</v>
      </c>
      <c r="D63" s="164"/>
      <c r="E63" s="164"/>
      <c r="F63" s="164">
        <v>-3322.0039009890825</v>
      </c>
      <c r="G63" s="164"/>
      <c r="H63" s="164">
        <v>-62997.401069074571</v>
      </c>
      <c r="I63" s="216">
        <v>-67274.382104919772</v>
      </c>
      <c r="L63" s="965"/>
    </row>
    <row r="64" spans="2:12" ht="20.100000000000001" customHeight="1">
      <c r="B64" s="20" t="s">
        <v>913</v>
      </c>
      <c r="C64" s="164"/>
      <c r="D64" s="164"/>
      <c r="E64" s="164"/>
      <c r="F64" s="164">
        <v>-70.196560480551454</v>
      </c>
      <c r="G64" s="164"/>
      <c r="H64" s="164">
        <v>-4080.9833398134374</v>
      </c>
      <c r="I64" s="218">
        <v>-4151.1799002939888</v>
      </c>
      <c r="L64" s="965"/>
    </row>
    <row r="65" spans="2:12" ht="20.100000000000001" customHeight="1">
      <c r="B65" s="224" t="s">
        <v>914</v>
      </c>
      <c r="C65" s="109">
        <v>-542.33283890490532</v>
      </c>
      <c r="D65" s="109"/>
      <c r="E65" s="109"/>
      <c r="F65" s="109">
        <v>-4516.7548820308293</v>
      </c>
      <c r="G65" s="109"/>
      <c r="H65" s="109">
        <v>-13906.916060849198</v>
      </c>
      <c r="I65" s="218">
        <v>-18966.003781784933</v>
      </c>
    </row>
    <row r="66" spans="2:12" ht="20.100000000000001" customHeight="1">
      <c r="B66" s="1394" t="s">
        <v>915</v>
      </c>
      <c r="C66" s="1400">
        <v>2320.8623331321701</v>
      </c>
      <c r="D66" s="1400"/>
      <c r="E66" s="1400"/>
      <c r="F66" s="1400">
        <v>12231.811867512977</v>
      </c>
      <c r="G66" s="1400"/>
      <c r="H66" s="1400">
        <v>22533.035274945374</v>
      </c>
      <c r="I66" s="1396">
        <v>37085.70947559052</v>
      </c>
      <c r="L66" s="965"/>
    </row>
    <row r="67" spans="2:12" ht="20.100000000000001" customHeight="1">
      <c r="B67" s="778" t="s">
        <v>916</v>
      </c>
      <c r="C67" s="780">
        <v>-1007.5212583219429</v>
      </c>
      <c r="D67" s="780"/>
      <c r="E67" s="780"/>
      <c r="F67" s="780">
        <v>-5900.3010843444399</v>
      </c>
      <c r="G67" s="780"/>
      <c r="H67" s="780">
        <v>-14522.886301871971</v>
      </c>
      <c r="I67" s="785">
        <v>-21430.708644538354</v>
      </c>
      <c r="L67" s="965"/>
    </row>
    <row r="68" spans="2:12" ht="24">
      <c r="B68" s="786" t="s">
        <v>917</v>
      </c>
      <c r="C68" s="733">
        <v>1313.3410748102272</v>
      </c>
      <c r="D68" s="733"/>
      <c r="E68" s="733"/>
      <c r="F68" s="733">
        <v>6331.5107831685373</v>
      </c>
      <c r="G68" s="733"/>
      <c r="H68" s="733">
        <v>8010.1489730734002</v>
      </c>
      <c r="I68" s="777">
        <v>15655.000831052164</v>
      </c>
      <c r="L68" s="965"/>
    </row>
    <row r="69" spans="2:12" ht="20.100000000000001" customHeight="1">
      <c r="B69" s="1368" t="s">
        <v>927</v>
      </c>
    </row>
    <row r="76" spans="2:12" ht="20.100000000000001" customHeight="1">
      <c r="H76" s="965"/>
    </row>
  </sheetData>
  <sheetProtection algorithmName="SHA-512" hashValue="g/Lne0tAJZv6MqFcCdVnT1cAs5vTLp0PKQOyGkYtl6rOMCBwuPTuccsf805+8hbfugDbOkHoUib/FoFS4OW/gg==" saltValue="dHW5XMhFxEo1h5xKR3oU+w==" spinCount="100000" sheet="1" objects="1" scenarios="1"/>
  <mergeCells count="2">
    <mergeCell ref="B2:G2"/>
    <mergeCell ref="B4:I4"/>
  </mergeCells>
  <hyperlinks>
    <hyperlink ref="A2" location="Summary!A1" display=" " xr:uid="{EB86C3FE-A4FB-427E-882B-48C95D56B7C4}"/>
  </hyperlinks>
  <pageMargins left="0.74803149606299213" right="0.74803149606299213" top="0.98425196850393704" bottom="0.98425196850393704" header="0.51181102362204722" footer="0.51181102362204722"/>
  <pageSetup paperSize="9" scale="3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428A-8EFF-4CBF-835C-EE29AEC26876}">
  <sheetPr>
    <tabColor rgb="FF0D69FF"/>
    <pageSetUpPr fitToPage="1"/>
  </sheetPr>
  <dimension ref="A1:AP24"/>
  <sheetViews>
    <sheetView showGridLines="0" zoomScaleNormal="100" zoomScaleSheetLayoutView="100" zoomScalePageLayoutView="150" workbookViewId="0"/>
  </sheetViews>
  <sheetFormatPr baseColWidth="10" defaultColWidth="11.5" defaultRowHeight="20.100000000000001" customHeight="1"/>
  <cols>
    <col min="1" max="1" width="5.69921875" style="859" customWidth="1"/>
    <col min="2" max="2" width="48.296875" style="859" customWidth="1"/>
    <col min="3" max="7" width="11.69921875" style="859" customWidth="1"/>
    <col min="8" max="8" width="5.296875" style="859" customWidth="1"/>
    <col min="9" max="13" width="10.796875" style="859" customWidth="1"/>
    <col min="14" max="14" width="5" style="859" customWidth="1"/>
    <col min="15" max="19" width="10.796875" style="859" customWidth="1"/>
    <col min="20" max="20" width="5.69921875" style="859" customWidth="1"/>
    <col min="21" max="25" width="10.796875" style="859" customWidth="1"/>
    <col min="26" max="26" width="6.59765625" style="859" customWidth="1"/>
    <col min="27" max="35" width="11" style="859" customWidth="1"/>
    <col min="36" max="16384" width="11.5" style="859"/>
  </cols>
  <sheetData>
    <row r="1" spans="1:42" ht="20.100000000000001" customHeight="1">
      <c r="N1" s="964"/>
      <c r="S1" s="964"/>
    </row>
    <row r="2" spans="1:42" ht="20.100000000000001" customHeight="1">
      <c r="A2" s="860" t="s">
        <v>91</v>
      </c>
      <c r="B2" s="1430" t="s">
        <v>162</v>
      </c>
      <c r="C2" s="1430"/>
      <c r="D2" s="1430"/>
      <c r="E2" s="1430"/>
      <c r="F2" s="1430"/>
      <c r="G2" s="1430"/>
      <c r="H2" s="1430"/>
      <c r="I2" s="1430"/>
      <c r="J2" s="1430"/>
      <c r="K2" s="1430"/>
      <c r="L2" s="1430"/>
      <c r="M2" s="1430"/>
      <c r="N2" s="37"/>
      <c r="O2" s="19"/>
      <c r="P2" s="19"/>
      <c r="Q2" s="19"/>
      <c r="R2" s="19"/>
      <c r="S2" s="38"/>
      <c r="T2" s="829"/>
      <c r="U2" s="829"/>
      <c r="V2" s="829"/>
      <c r="W2" s="829"/>
      <c r="X2" s="829"/>
    </row>
    <row r="3" spans="1:42" ht="20.100000000000001" customHeight="1">
      <c r="N3" s="964"/>
      <c r="S3" s="964"/>
    </row>
    <row r="4" spans="1:42" ht="20.100000000000001" customHeight="1">
      <c r="C4" s="278">
        <v>2023</v>
      </c>
      <c r="D4" s="1442" t="s">
        <v>133</v>
      </c>
      <c r="E4" s="1442"/>
      <c r="F4" s="1442"/>
      <c r="G4" s="1442"/>
      <c r="I4" s="278">
        <v>2022</v>
      </c>
      <c r="J4" s="1442" t="s">
        <v>133</v>
      </c>
      <c r="K4" s="1442"/>
      <c r="L4" s="1442"/>
      <c r="M4" s="1442"/>
      <c r="O4" s="624">
        <v>2021</v>
      </c>
      <c r="P4" s="821" t="s">
        <v>133</v>
      </c>
      <c r="Q4" s="821"/>
      <c r="R4" s="821"/>
      <c r="S4" s="821"/>
      <c r="T4" s="299"/>
      <c r="U4" s="624">
        <v>2020</v>
      </c>
      <c r="V4" s="821" t="s">
        <v>133</v>
      </c>
      <c r="W4" s="821"/>
      <c r="X4" s="821"/>
      <c r="Y4" s="821"/>
      <c r="AA4" s="624">
        <v>2019</v>
      </c>
      <c r="AB4" s="821" t="s">
        <v>133</v>
      </c>
      <c r="AC4" s="821"/>
      <c r="AD4" s="821"/>
      <c r="AE4" s="821"/>
    </row>
    <row r="5" spans="1:42" ht="20.100000000000001" customHeight="1">
      <c r="B5" s="277"/>
      <c r="C5" s="131" t="s">
        <v>135</v>
      </c>
      <c r="D5" s="131" t="s">
        <v>136</v>
      </c>
      <c r="E5" s="131" t="s">
        <v>137</v>
      </c>
      <c r="F5" s="131" t="s">
        <v>138</v>
      </c>
      <c r="G5" s="131" t="s">
        <v>139</v>
      </c>
      <c r="I5" s="131" t="s">
        <v>135</v>
      </c>
      <c r="J5" s="131" t="s">
        <v>136</v>
      </c>
      <c r="K5" s="131" t="s">
        <v>137</v>
      </c>
      <c r="L5" s="131" t="s">
        <v>138</v>
      </c>
      <c r="M5" s="131" t="s">
        <v>139</v>
      </c>
      <c r="O5" s="131" t="s">
        <v>135</v>
      </c>
      <c r="P5" s="131" t="s">
        <v>136</v>
      </c>
      <c r="Q5" s="131" t="s">
        <v>137</v>
      </c>
      <c r="R5" s="131" t="s">
        <v>138</v>
      </c>
      <c r="S5" s="300" t="s">
        <v>139</v>
      </c>
      <c r="T5" s="628"/>
      <c r="U5" s="131" t="s">
        <v>135</v>
      </c>
      <c r="V5" s="131" t="s">
        <v>136</v>
      </c>
      <c r="W5" s="131" t="s">
        <v>137</v>
      </c>
      <c r="X5" s="131" t="s">
        <v>138</v>
      </c>
      <c r="Y5" s="300" t="s">
        <v>139</v>
      </c>
      <c r="AA5" s="131" t="s">
        <v>135</v>
      </c>
      <c r="AB5" s="131" t="s">
        <v>136</v>
      </c>
      <c r="AC5" s="131" t="s">
        <v>137</v>
      </c>
      <c r="AD5" s="131" t="s">
        <v>138</v>
      </c>
      <c r="AE5" s="131" t="s">
        <v>139</v>
      </c>
    </row>
    <row r="6" spans="1:42" ht="20.100000000000001" customHeight="1">
      <c r="B6" s="11" t="s">
        <v>163</v>
      </c>
      <c r="C6" s="841"/>
      <c r="D6" s="40"/>
      <c r="E6" s="301"/>
      <c r="F6" s="301"/>
      <c r="G6" s="302"/>
      <c r="I6" s="841"/>
      <c r="J6" s="40"/>
      <c r="K6" s="301"/>
      <c r="L6" s="301"/>
      <c r="M6" s="302"/>
      <c r="O6" s="301"/>
      <c r="P6" s="301"/>
      <c r="Q6" s="301"/>
      <c r="R6" s="688"/>
      <c r="S6" s="689"/>
      <c r="T6" s="841"/>
      <c r="U6" s="301"/>
      <c r="V6" s="301"/>
      <c r="W6" s="301"/>
      <c r="X6" s="688"/>
      <c r="Y6" s="689"/>
      <c r="AA6" s="301"/>
      <c r="AB6" s="301"/>
      <c r="AC6" s="688"/>
      <c r="AD6" s="11"/>
      <c r="AE6" s="11"/>
    </row>
    <row r="7" spans="1:42" ht="20.100000000000001" customHeight="1">
      <c r="B7" s="20" t="s">
        <v>164</v>
      </c>
      <c r="C7" s="41">
        <v>1.08127</v>
      </c>
      <c r="D7" s="42">
        <v>1.07301</v>
      </c>
      <c r="E7" s="303">
        <v>1.0887</v>
      </c>
      <c r="F7" s="303">
        <v>1.0884</v>
      </c>
      <c r="G7" s="303">
        <v>1.0750999999999999</v>
      </c>
      <c r="I7" s="679">
        <v>1.05305</v>
      </c>
      <c r="J7" s="679">
        <v>1.12168</v>
      </c>
      <c r="K7" s="679">
        <v>1.0647</v>
      </c>
      <c r="L7" s="304">
        <v>1.0069999999999999</v>
      </c>
      <c r="M7" s="304">
        <v>1.0205200000000001</v>
      </c>
      <c r="O7" s="304">
        <v>1.18</v>
      </c>
      <c r="P7" s="679">
        <v>1.2</v>
      </c>
      <c r="Q7" s="679">
        <v>1.21</v>
      </c>
      <c r="R7" s="304">
        <v>1.18</v>
      </c>
      <c r="S7" s="304">
        <v>1.1399999999999999</v>
      </c>
      <c r="T7" s="626"/>
      <c r="U7" s="304">
        <v>1.1399999999999999</v>
      </c>
      <c r="V7" s="679">
        <v>1.1000000000000001</v>
      </c>
      <c r="W7" s="679">
        <v>1.1000000000000001</v>
      </c>
      <c r="X7" s="304">
        <v>1.17</v>
      </c>
      <c r="Y7" s="304">
        <v>1.19</v>
      </c>
      <c r="AA7" s="679">
        <v>1.1200000000000001</v>
      </c>
      <c r="AB7" s="679">
        <v>1.1399999999999999</v>
      </c>
      <c r="AC7" s="679">
        <v>1.1200000000000001</v>
      </c>
      <c r="AD7" s="682">
        <v>1.1100000000000001</v>
      </c>
      <c r="AE7" s="682">
        <v>1.1100000000000001</v>
      </c>
    </row>
    <row r="8" spans="1:42" ht="20.100000000000001" customHeight="1">
      <c r="B8" s="20" t="s">
        <v>165</v>
      </c>
      <c r="C8" s="43">
        <v>82.6</v>
      </c>
      <c r="D8" s="44">
        <v>81.2</v>
      </c>
      <c r="E8" s="305">
        <v>78.099999999999994</v>
      </c>
      <c r="F8" s="305">
        <v>86.7</v>
      </c>
      <c r="G8" s="305">
        <v>84.3</v>
      </c>
      <c r="I8" s="304">
        <v>101.3</v>
      </c>
      <c r="J8" s="304">
        <v>102.2</v>
      </c>
      <c r="K8" s="306">
        <v>113.9</v>
      </c>
      <c r="L8" s="304">
        <v>100.8</v>
      </c>
      <c r="M8" s="125">
        <v>88.8</v>
      </c>
      <c r="O8" s="304">
        <v>70.900000000000006</v>
      </c>
      <c r="P8" s="304">
        <v>61.1</v>
      </c>
      <c r="Q8" s="306">
        <v>69</v>
      </c>
      <c r="R8" s="304">
        <v>73.5</v>
      </c>
      <c r="S8" s="125">
        <v>79.8</v>
      </c>
      <c r="T8" s="626"/>
      <c r="U8" s="304">
        <v>41.8</v>
      </c>
      <c r="V8" s="304">
        <v>50.1</v>
      </c>
      <c r="W8" s="306">
        <v>29.6</v>
      </c>
      <c r="X8" s="304">
        <v>42.9</v>
      </c>
      <c r="Y8" s="125">
        <v>44.2</v>
      </c>
      <c r="AA8" s="306">
        <v>64.2</v>
      </c>
      <c r="AB8" s="306">
        <v>63.1</v>
      </c>
      <c r="AC8" s="306">
        <v>68.86</v>
      </c>
      <c r="AD8" s="684">
        <v>62</v>
      </c>
      <c r="AE8" s="684">
        <v>63.1</v>
      </c>
      <c r="AJ8" s="965"/>
      <c r="AP8" s="965"/>
    </row>
    <row r="9" spans="1:42" ht="20.100000000000001" customHeight="1">
      <c r="B9" s="45" t="s">
        <v>166</v>
      </c>
      <c r="C9" s="815">
        <v>69.3</v>
      </c>
      <c r="D9" s="46">
        <v>87.8</v>
      </c>
      <c r="E9" s="47">
        <v>42.7</v>
      </c>
      <c r="F9" s="47">
        <v>95.1</v>
      </c>
      <c r="G9" s="47">
        <v>50.1</v>
      </c>
      <c r="I9" s="127">
        <v>94.1</v>
      </c>
      <c r="J9" s="127">
        <v>46.3</v>
      </c>
      <c r="K9" s="127">
        <v>145.69999999999999</v>
      </c>
      <c r="L9" s="680">
        <v>99.2</v>
      </c>
      <c r="M9" s="126">
        <v>73.599999999999994</v>
      </c>
      <c r="O9" s="127">
        <v>10.5</v>
      </c>
      <c r="P9" s="127">
        <v>5.3</v>
      </c>
      <c r="Q9" s="127">
        <v>10.199999999999999</v>
      </c>
      <c r="R9" s="680">
        <v>8.8000000000000007</v>
      </c>
      <c r="S9" s="126">
        <v>16.7</v>
      </c>
      <c r="T9" s="626"/>
      <c r="U9" s="127">
        <v>11.5</v>
      </c>
      <c r="V9" s="127">
        <v>26.3</v>
      </c>
      <c r="W9" s="127">
        <v>14.3</v>
      </c>
      <c r="X9" s="680">
        <v>-2.7</v>
      </c>
      <c r="Y9" s="126">
        <v>4.5999999999999996</v>
      </c>
      <c r="AA9" s="685">
        <v>34.9</v>
      </c>
      <c r="AB9" s="685">
        <v>33</v>
      </c>
      <c r="AC9" s="685">
        <v>27.6</v>
      </c>
      <c r="AD9" s="686">
        <v>47.4</v>
      </c>
      <c r="AE9" s="686">
        <v>30.2</v>
      </c>
      <c r="AJ9" s="966"/>
      <c r="AP9" s="965"/>
    </row>
    <row r="10" spans="1:42" ht="20.100000000000001" customHeight="1">
      <c r="B10" s="622" t="s">
        <v>167</v>
      </c>
      <c r="C10" s="348">
        <v>76.2</v>
      </c>
      <c r="D10" s="348">
        <v>73.400000000000006</v>
      </c>
      <c r="E10" s="348">
        <v>72</v>
      </c>
      <c r="F10" s="348">
        <v>78.900000000000006</v>
      </c>
      <c r="G10" s="348">
        <v>80.2</v>
      </c>
      <c r="I10" s="349">
        <v>91.3</v>
      </c>
      <c r="J10" s="623">
        <v>90.1</v>
      </c>
      <c r="K10" s="349">
        <v>102.9</v>
      </c>
      <c r="L10" s="623">
        <v>93.6</v>
      </c>
      <c r="M10" s="349">
        <v>80.599999999999994</v>
      </c>
      <c r="O10" s="349">
        <v>65</v>
      </c>
      <c r="P10" s="623">
        <v>56.4</v>
      </c>
      <c r="Q10" s="349">
        <v>62.9</v>
      </c>
      <c r="R10" s="623">
        <v>67.099999999999994</v>
      </c>
      <c r="S10" s="349">
        <v>72.599999999999994</v>
      </c>
      <c r="T10" s="627"/>
      <c r="U10" s="349">
        <v>37</v>
      </c>
      <c r="V10" s="623">
        <v>44.4</v>
      </c>
      <c r="W10" s="349">
        <v>23.4</v>
      </c>
      <c r="X10" s="623">
        <v>39.9</v>
      </c>
      <c r="Y10" s="349">
        <v>41</v>
      </c>
      <c r="AA10" s="349">
        <v>59.8</v>
      </c>
      <c r="AB10" s="349">
        <v>58.7</v>
      </c>
      <c r="AC10" s="349">
        <v>63.7</v>
      </c>
      <c r="AD10" s="687">
        <v>58</v>
      </c>
      <c r="AE10" s="687">
        <v>59.1</v>
      </c>
      <c r="AJ10" s="965"/>
      <c r="AP10" s="965"/>
    </row>
    <row r="11" spans="1:42" ht="20.100000000000001" customHeight="1">
      <c r="B11" s="622" t="s">
        <v>168</v>
      </c>
      <c r="C11" s="350">
        <v>6.64</v>
      </c>
      <c r="D11" s="350">
        <v>8.89</v>
      </c>
      <c r="E11" s="350">
        <v>5.98</v>
      </c>
      <c r="F11" s="350">
        <v>5.47</v>
      </c>
      <c r="G11" s="350">
        <v>6.17</v>
      </c>
      <c r="I11" s="623">
        <v>13.15</v>
      </c>
      <c r="J11" s="623">
        <v>12.27</v>
      </c>
      <c r="K11" s="623">
        <v>11.01</v>
      </c>
      <c r="L11" s="623">
        <v>16.829999999999998</v>
      </c>
      <c r="M11" s="623">
        <v>12.74</v>
      </c>
      <c r="O11" s="623">
        <v>6.6</v>
      </c>
      <c r="P11" s="623">
        <v>4.0599999999999996</v>
      </c>
      <c r="Q11" s="623">
        <v>4.43</v>
      </c>
      <c r="R11" s="623">
        <v>6.33</v>
      </c>
      <c r="S11" s="623">
        <v>11.38</v>
      </c>
      <c r="T11" s="627"/>
      <c r="U11" s="623">
        <v>2.96</v>
      </c>
      <c r="V11" s="623">
        <v>3.35</v>
      </c>
      <c r="W11" s="623">
        <v>2.61</v>
      </c>
      <c r="X11" s="623">
        <v>2.52</v>
      </c>
      <c r="Y11" s="623">
        <v>3.31</v>
      </c>
      <c r="AA11" s="681">
        <v>3.88</v>
      </c>
      <c r="AB11" s="681">
        <v>4.51</v>
      </c>
      <c r="AC11" s="681">
        <v>3.82</v>
      </c>
      <c r="AD11" s="683">
        <v>3.48</v>
      </c>
      <c r="AE11" s="683">
        <v>3.76</v>
      </c>
      <c r="AJ11" s="967"/>
      <c r="AP11" s="967"/>
    </row>
    <row r="12" spans="1:42" ht="20.100000000000001" customHeight="1">
      <c r="B12" s="968"/>
      <c r="C12" s="917"/>
      <c r="D12" s="917"/>
      <c r="E12" s="917"/>
      <c r="F12" s="917"/>
      <c r="G12" s="917"/>
      <c r="H12" s="917"/>
      <c r="I12" s="917"/>
      <c r="J12" s="968"/>
      <c r="K12" s="917"/>
      <c r="L12" s="917"/>
      <c r="M12" s="917"/>
      <c r="N12" s="917"/>
      <c r="O12" s="917"/>
      <c r="P12" s="917"/>
      <c r="Q12" s="917"/>
      <c r="R12" s="917"/>
      <c r="S12" s="917"/>
      <c r="T12" s="917"/>
      <c r="U12" s="591"/>
      <c r="V12" s="591"/>
      <c r="W12" s="591"/>
      <c r="X12" s="591"/>
      <c r="Y12" s="591"/>
      <c r="AJ12" s="967"/>
      <c r="AP12" s="967"/>
    </row>
    <row r="13" spans="1:42" s="868" customFormat="1" ht="14.25" customHeight="1">
      <c r="B13" s="970" t="s">
        <v>169</v>
      </c>
      <c r="C13" s="970"/>
      <c r="D13" s="970"/>
      <c r="E13" s="970"/>
      <c r="F13" s="970"/>
      <c r="G13" s="970"/>
      <c r="H13" s="970"/>
      <c r="I13" s="963"/>
      <c r="J13" s="963"/>
      <c r="K13" s="963"/>
      <c r="L13" s="963"/>
      <c r="M13" s="963"/>
      <c r="N13" s="917"/>
      <c r="O13" s="917"/>
      <c r="P13" s="917"/>
      <c r="Q13" s="917"/>
      <c r="R13" s="917"/>
      <c r="S13" s="917"/>
      <c r="T13" s="917"/>
      <c r="U13" s="917"/>
      <c r="V13" s="917"/>
      <c r="W13" s="917"/>
      <c r="X13" s="917"/>
      <c r="Y13" s="917"/>
      <c r="Z13" s="49"/>
      <c r="AA13" s="49"/>
      <c r="AB13" s="49"/>
      <c r="AC13" s="49"/>
      <c r="AD13" s="969"/>
      <c r="AE13" s="49"/>
      <c r="AF13" s="49"/>
      <c r="AG13" s="49"/>
      <c r="AH13" s="49"/>
      <c r="AI13" s="49"/>
    </row>
    <row r="14" spans="1:42" s="868" customFormat="1" ht="14.25" customHeight="1">
      <c r="B14" s="970" t="s">
        <v>170</v>
      </c>
      <c r="C14" s="971"/>
      <c r="D14" s="971"/>
      <c r="E14" s="971"/>
      <c r="F14" s="971"/>
      <c r="G14" s="971"/>
      <c r="H14" s="971"/>
      <c r="I14" s="963"/>
      <c r="J14" s="963"/>
      <c r="K14" s="963"/>
      <c r="L14" s="963"/>
      <c r="M14" s="963"/>
      <c r="N14" s="963"/>
      <c r="O14" s="963"/>
      <c r="P14" s="963"/>
      <c r="Q14" s="963"/>
      <c r="R14" s="963"/>
      <c r="S14" s="963"/>
      <c r="T14" s="963"/>
      <c r="U14" s="963"/>
      <c r="V14" s="963"/>
      <c r="W14" s="963"/>
      <c r="X14" s="963"/>
      <c r="Y14" s="963"/>
      <c r="Z14" s="51"/>
      <c r="AA14" s="51"/>
      <c r="AB14" s="51"/>
      <c r="AC14" s="51"/>
      <c r="AD14" s="969"/>
      <c r="AE14" s="50"/>
      <c r="AF14" s="50"/>
      <c r="AG14" s="50"/>
      <c r="AH14" s="50"/>
      <c r="AI14" s="50"/>
    </row>
    <row r="15" spans="1:42" s="868" customFormat="1" ht="14.25" customHeight="1">
      <c r="B15" s="963" t="s">
        <v>171</v>
      </c>
      <c r="C15" s="963"/>
      <c r="D15" s="963"/>
      <c r="E15" s="963"/>
      <c r="F15" s="963"/>
      <c r="G15" s="963"/>
      <c r="H15" s="963"/>
      <c r="I15" s="819"/>
      <c r="J15" s="819"/>
      <c r="K15" s="819"/>
      <c r="L15" s="819"/>
      <c r="M15" s="819"/>
      <c r="N15" s="819"/>
      <c r="O15" s="819"/>
      <c r="P15" s="819"/>
      <c r="Q15" s="819"/>
      <c r="R15" s="819"/>
      <c r="S15" s="819"/>
      <c r="T15" s="963"/>
      <c r="U15" s="582"/>
      <c r="V15" s="1438"/>
      <c r="W15" s="1438"/>
      <c r="X15" s="1438"/>
      <c r="Y15" s="1438"/>
      <c r="Z15" s="49"/>
      <c r="AA15" s="49"/>
      <c r="AB15" s="49"/>
      <c r="AC15" s="49"/>
      <c r="AD15" s="969"/>
      <c r="AE15" s="49"/>
      <c r="AF15" s="49"/>
      <c r="AG15" s="49"/>
      <c r="AH15" s="49"/>
      <c r="AI15" s="49"/>
    </row>
    <row r="16" spans="1:42" s="868" customFormat="1" ht="20.100000000000001" customHeight="1">
      <c r="B16" s="963"/>
      <c r="C16" s="963"/>
      <c r="D16" s="963"/>
      <c r="E16" s="963"/>
      <c r="F16" s="963"/>
      <c r="G16" s="917"/>
      <c r="H16" s="917"/>
      <c r="I16" s="917"/>
      <c r="J16" s="917"/>
      <c r="K16" s="917"/>
      <c r="L16" s="917"/>
      <c r="M16" s="917"/>
      <c r="N16" s="917"/>
      <c r="O16" s="917"/>
      <c r="P16" s="917"/>
      <c r="Q16" s="917"/>
      <c r="R16" s="963"/>
      <c r="S16" s="583"/>
      <c r="T16" s="583"/>
      <c r="U16" s="583"/>
      <c r="V16" s="583"/>
      <c r="W16" s="583"/>
      <c r="X16" s="49"/>
      <c r="Y16" s="49"/>
      <c r="Z16" s="49"/>
      <c r="AA16" s="49"/>
      <c r="AB16" s="969"/>
      <c r="AC16" s="49"/>
      <c r="AD16" s="49"/>
      <c r="AE16" s="49"/>
      <c r="AF16" s="49"/>
      <c r="AG16" s="49"/>
    </row>
    <row r="17" spans="6:28" s="868" customFormat="1" ht="20.100000000000001" customHeight="1">
      <c r="F17" s="299"/>
      <c r="M17" s="48"/>
      <c r="N17" s="48"/>
      <c r="O17" s="48"/>
      <c r="P17" s="969"/>
      <c r="Q17" s="48"/>
      <c r="R17" s="48"/>
      <c r="S17" s="48"/>
      <c r="T17" s="48"/>
      <c r="U17" s="48"/>
    </row>
    <row r="18" spans="6:28" s="868" customFormat="1" ht="20.100000000000001" customHeight="1">
      <c r="F18" s="625"/>
    </row>
    <row r="19" spans="6:28" ht="20.100000000000001" customHeight="1">
      <c r="F19" s="841"/>
    </row>
    <row r="20" spans="6:28" ht="20.100000000000001" customHeight="1">
      <c r="F20" s="55" t="s">
        <v>91</v>
      </c>
    </row>
    <row r="21" spans="6:28" ht="20.100000000000001" customHeight="1">
      <c r="F21" s="55" t="s">
        <v>91</v>
      </c>
      <c r="V21" s="967"/>
      <c r="AB21" s="967"/>
    </row>
    <row r="22" spans="6:28" ht="20.100000000000001" customHeight="1">
      <c r="F22" s="629"/>
      <c r="V22" s="967"/>
      <c r="AB22" s="967"/>
    </row>
    <row r="23" spans="6:28" ht="20.100000000000001" customHeight="1">
      <c r="F23" s="630" t="s">
        <v>91</v>
      </c>
    </row>
    <row r="24" spans="6:28" ht="20.100000000000001" customHeight="1">
      <c r="F24" s="630" t="s">
        <v>91</v>
      </c>
    </row>
  </sheetData>
  <sheetProtection algorithmName="SHA-512" hashValue="A9ICgL9HWqYLgVV8nZ6SvNxulQYAgoJ02dS4gEo5A9FMBFmVxFT3kjK1hXkRGmPNVAg2PbLfRdnXjaLjDOnNYw==" saltValue="Ibt7XtLYBCZfXb3LOHxhiQ==" spinCount="100000" sheet="1" objects="1" scenarios="1"/>
  <mergeCells count="4">
    <mergeCell ref="B2:M2"/>
    <mergeCell ref="D4:G4"/>
    <mergeCell ref="J4:M4"/>
    <mergeCell ref="V15:Y15"/>
  </mergeCells>
  <hyperlinks>
    <hyperlink ref="A2" location="Summary!A1" display=" " xr:uid="{81A85CFD-B07B-4FA1-90AD-27744087BB65}"/>
  </hyperlinks>
  <pageMargins left="0.25" right="0.25" top="0.75" bottom="0.75" header="0.3" footer="0.3"/>
  <pageSetup paperSize="9" scale="57" orientation="landscape" r:id="rId1"/>
  <headerFooter>
    <oddFooter>&amp;L&amp;1#&amp;"Calibri"&amp;10&amp;K000000TOTAL Classification: Restricted Distribution TOTAL - All rights reserved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005BE-2C86-4ADE-9980-0A9B29ACFBCA}">
  <sheetPr>
    <tabColor theme="8" tint="0.59999389629810485"/>
  </sheetPr>
  <dimension ref="A1:G32"/>
  <sheetViews>
    <sheetView showGridLines="0" zoomScaleNormal="100" zoomScaleSheetLayoutView="100" zoomScalePageLayoutView="140" workbookViewId="0"/>
  </sheetViews>
  <sheetFormatPr baseColWidth="10" defaultColWidth="11.09765625" defaultRowHeight="20.100000000000001" customHeight="1"/>
  <cols>
    <col min="1" max="1" width="5.59765625" style="981" customWidth="1"/>
    <col min="2" max="2" width="60.796875" style="981" customWidth="1"/>
    <col min="3" max="4" width="13.09765625" style="981" customWidth="1"/>
    <col min="5" max="7" width="12.296875" style="981" customWidth="1"/>
    <col min="8" max="16384" width="11.09765625" style="859"/>
  </cols>
  <sheetData>
    <row r="1" spans="1:7" ht="11.55" customHeight="1">
      <c r="A1" s="858"/>
      <c r="B1" s="858"/>
      <c r="C1" s="858"/>
      <c r="D1" s="858"/>
      <c r="E1" s="858"/>
      <c r="F1" s="1291"/>
      <c r="G1" s="859"/>
    </row>
    <row r="2" spans="1:7" ht="20.100000000000001" customHeight="1">
      <c r="A2" s="860" t="s">
        <v>91</v>
      </c>
      <c r="B2" s="1491" t="s">
        <v>930</v>
      </c>
      <c r="C2" s="1491"/>
      <c r="D2" s="1491"/>
      <c r="E2" s="1491"/>
      <c r="F2" s="1491"/>
      <c r="G2" s="1491"/>
    </row>
    <row r="3" spans="1:7" ht="20.100000000000001" customHeight="1">
      <c r="B3" s="827"/>
      <c r="C3" s="827"/>
      <c r="D3" s="827"/>
      <c r="E3" s="827"/>
      <c r="F3" s="827"/>
      <c r="G3" s="827"/>
    </row>
    <row r="4" spans="1:7" ht="20.100000000000001" customHeight="1">
      <c r="B4" s="1097" t="s">
        <v>931</v>
      </c>
      <c r="C4" s="1097"/>
      <c r="D4" s="1097"/>
    </row>
    <row r="5" spans="1:7" ht="20.100000000000001" customHeight="1">
      <c r="B5" s="788" t="s">
        <v>932</v>
      </c>
      <c r="C5" s="833">
        <v>2023</v>
      </c>
      <c r="D5" s="836">
        <v>2022</v>
      </c>
      <c r="E5" s="836">
        <v>2021</v>
      </c>
      <c r="F5" s="836">
        <v>2020</v>
      </c>
      <c r="G5" s="836">
        <v>2019</v>
      </c>
    </row>
    <row r="6" spans="1:7" ht="20.100000000000001" customHeight="1">
      <c r="B6" s="441" t="s">
        <v>933</v>
      </c>
      <c r="C6" s="442">
        <v>109399.07948252442</v>
      </c>
      <c r="D6" s="443">
        <v>66411</v>
      </c>
      <c r="E6" s="443">
        <v>24432</v>
      </c>
      <c r="F6" s="443">
        <v>50589</v>
      </c>
      <c r="G6" s="1331">
        <v>57805</v>
      </c>
    </row>
    <row r="7" spans="1:7" ht="20.100000000000001" customHeight="1">
      <c r="B7" s="20" t="s">
        <v>934</v>
      </c>
      <c r="C7" s="227">
        <v>-29836.739015509731</v>
      </c>
      <c r="D7" s="228">
        <v>-42852</v>
      </c>
      <c r="E7" s="228">
        <v>-26636</v>
      </c>
      <c r="F7" s="228">
        <v>-12095</v>
      </c>
      <c r="G7" s="165">
        <v>-23292</v>
      </c>
    </row>
    <row r="8" spans="1:7" ht="20.100000000000001" customHeight="1">
      <c r="B8" s="20" t="s">
        <v>935</v>
      </c>
      <c r="C8" s="227">
        <v>-81604.446808088192</v>
      </c>
      <c r="D8" s="228">
        <v>107114</v>
      </c>
      <c r="E8" s="228">
        <v>86421</v>
      </c>
      <c r="F8" s="228">
        <v>-55732</v>
      </c>
      <c r="G8" s="165">
        <v>-15484</v>
      </c>
    </row>
    <row r="9" spans="1:7" ht="20.100000000000001" customHeight="1">
      <c r="B9" s="20" t="s">
        <v>936</v>
      </c>
      <c r="C9" s="227">
        <v>887.27327193574615</v>
      </c>
      <c r="D9" s="228">
        <v>5367</v>
      </c>
      <c r="E9" s="228">
        <v>5128</v>
      </c>
      <c r="F9" s="228">
        <v>335</v>
      </c>
      <c r="G9" s="165">
        <v>558</v>
      </c>
    </row>
    <row r="10" spans="1:7" ht="20.100000000000001" customHeight="1">
      <c r="B10" s="7" t="s">
        <v>937</v>
      </c>
      <c r="C10" s="227">
        <v>-1122.2643259295646</v>
      </c>
      <c r="D10" s="228">
        <v>-2986</v>
      </c>
      <c r="E10" s="228">
        <v>-2057</v>
      </c>
      <c r="F10" s="228">
        <v>-1000</v>
      </c>
      <c r="G10" s="165">
        <v>-1735</v>
      </c>
    </row>
    <row r="11" spans="1:7" ht="20.100000000000001" customHeight="1">
      <c r="B11" s="20" t="s">
        <v>938</v>
      </c>
      <c r="C11" s="227">
        <v>8457.6157414409317</v>
      </c>
      <c r="D11" s="228">
        <v>7656</v>
      </c>
      <c r="E11" s="228">
        <v>6367</v>
      </c>
      <c r="F11" s="228">
        <v>7419</v>
      </c>
      <c r="G11" s="165">
        <v>6755</v>
      </c>
    </row>
    <row r="12" spans="1:7" ht="20.100000000000001" customHeight="1">
      <c r="B12" s="20" t="s">
        <v>939</v>
      </c>
      <c r="C12" s="227">
        <v>5668.907652515667</v>
      </c>
      <c r="D12" s="228">
        <v>5516</v>
      </c>
      <c r="E12" s="228">
        <v>-5189</v>
      </c>
      <c r="F12" s="228">
        <v>13635</v>
      </c>
      <c r="G12" s="165">
        <v>7845</v>
      </c>
    </row>
    <row r="13" spans="1:7" ht="20.100000000000001" customHeight="1">
      <c r="B13" s="15" t="s">
        <v>940</v>
      </c>
      <c r="C13" s="227">
        <v>10939.907948252445</v>
      </c>
      <c r="D13" s="228">
        <v>6637</v>
      </c>
      <c r="E13" s="228">
        <v>2443</v>
      </c>
      <c r="F13" s="228">
        <v>5059</v>
      </c>
      <c r="G13" s="165">
        <v>5780</v>
      </c>
    </row>
    <row r="14" spans="1:7" ht="20.100000000000001" customHeight="1">
      <c r="B14" s="20" t="s">
        <v>941</v>
      </c>
      <c r="C14" s="227">
        <v>54259.882334788919</v>
      </c>
      <c r="D14" s="228">
        <v>-49265</v>
      </c>
      <c r="E14" s="228">
        <v>-24718</v>
      </c>
      <c r="F14" s="228">
        <v>15919</v>
      </c>
      <c r="G14" s="165">
        <v>12146</v>
      </c>
    </row>
    <row r="15" spans="1:7" ht="20.100000000000001" customHeight="1">
      <c r="B15" s="20" t="s">
        <v>942</v>
      </c>
      <c r="C15" s="227">
        <v>2047.4223747368701</v>
      </c>
      <c r="D15" s="228">
        <v>6248</v>
      </c>
      <c r="E15" s="228">
        <v>218</v>
      </c>
      <c r="F15" s="228">
        <v>329</v>
      </c>
      <c r="G15" s="165">
        <v>266</v>
      </c>
    </row>
    <row r="16" spans="1:7" ht="20.100000000000001" customHeight="1">
      <c r="B16" s="384" t="s">
        <v>753</v>
      </c>
      <c r="C16" s="789">
        <v>-6530.3428148553503</v>
      </c>
      <c r="D16" s="790">
        <v>-448</v>
      </c>
      <c r="E16" s="790">
        <v>2</v>
      </c>
      <c r="F16" s="790">
        <v>-26</v>
      </c>
      <c r="G16" s="388">
        <v>-55</v>
      </c>
    </row>
    <row r="17" spans="2:7" ht="20.100000000000001" customHeight="1">
      <c r="B17" s="730" t="s">
        <v>943</v>
      </c>
      <c r="C17" s="791">
        <v>72567.285893250868</v>
      </c>
      <c r="D17" s="733">
        <v>109399</v>
      </c>
      <c r="E17" s="733">
        <v>66411</v>
      </c>
      <c r="F17" s="733">
        <v>24432</v>
      </c>
      <c r="G17" s="733">
        <v>50589</v>
      </c>
    </row>
    <row r="18" spans="2:7" ht="20.100000000000001" customHeight="1">
      <c r="B18" s="787"/>
      <c r="C18" s="750"/>
      <c r="D18" s="750"/>
      <c r="E18" s="750"/>
      <c r="F18" s="750"/>
      <c r="G18" s="750"/>
    </row>
    <row r="19" spans="2:7" ht="20.100000000000001" customHeight="1">
      <c r="B19" s="1097" t="s">
        <v>944</v>
      </c>
      <c r="G19" s="1098"/>
    </row>
    <row r="20" spans="2:7" ht="20.100000000000001" customHeight="1">
      <c r="B20" s="788" t="s">
        <v>134</v>
      </c>
      <c r="C20" s="833">
        <v>2023</v>
      </c>
      <c r="D20" s="836">
        <v>2022</v>
      </c>
      <c r="E20" s="836">
        <v>2021</v>
      </c>
      <c r="F20" s="836">
        <v>2020</v>
      </c>
      <c r="G20" s="836">
        <v>2019</v>
      </c>
    </row>
    <row r="21" spans="2:7" ht="20.100000000000001" customHeight="1">
      <c r="B21" s="441" t="s">
        <v>933</v>
      </c>
      <c r="C21" s="442">
        <v>23290.998472973697</v>
      </c>
      <c r="D21" s="443">
        <v>20847</v>
      </c>
      <c r="E21" s="443">
        <v>8592</v>
      </c>
      <c r="F21" s="443">
        <v>15872</v>
      </c>
      <c r="G21" s="1331">
        <v>18752</v>
      </c>
    </row>
    <row r="22" spans="2:7" ht="20.100000000000001" customHeight="1">
      <c r="B22" s="20" t="s">
        <v>934</v>
      </c>
      <c r="C22" s="230">
        <v>-3441.6224060941722</v>
      </c>
      <c r="D22" s="228">
        <v>-7676</v>
      </c>
      <c r="E22" s="228">
        <v>-5154</v>
      </c>
      <c r="F22" s="228">
        <v>-2133</v>
      </c>
      <c r="G22" s="165">
        <v>-3160</v>
      </c>
    </row>
    <row r="23" spans="2:7" ht="20.100000000000001" customHeight="1">
      <c r="B23" s="20" t="s">
        <v>935</v>
      </c>
      <c r="C23" s="230">
        <v>-12731.058996757492</v>
      </c>
      <c r="D23" s="228">
        <v>17470</v>
      </c>
      <c r="E23" s="228">
        <v>18084</v>
      </c>
      <c r="F23" s="228">
        <v>-12705</v>
      </c>
      <c r="G23" s="165">
        <v>-8191</v>
      </c>
    </row>
    <row r="24" spans="2:7" ht="20.100000000000001" customHeight="1">
      <c r="B24" s="20" t="s">
        <v>936</v>
      </c>
      <c r="C24" s="230">
        <v>486.6573301742194</v>
      </c>
      <c r="D24" s="228">
        <v>172</v>
      </c>
      <c r="E24" s="228">
        <v>1365</v>
      </c>
      <c r="F24" s="228">
        <v>234</v>
      </c>
      <c r="G24" s="231">
        <v>4386</v>
      </c>
    </row>
    <row r="25" spans="2:7" ht="20.100000000000001" customHeight="1">
      <c r="B25" s="20" t="s">
        <v>937</v>
      </c>
      <c r="C25" s="230">
        <v>25.167175449912136</v>
      </c>
      <c r="D25" s="228">
        <v>-209</v>
      </c>
      <c r="E25" s="228">
        <v>-525</v>
      </c>
      <c r="F25" s="228">
        <v>-172</v>
      </c>
      <c r="G25" s="165">
        <v>-736</v>
      </c>
    </row>
    <row r="26" spans="2:7" ht="20.100000000000001" customHeight="1">
      <c r="B26" s="20" t="s">
        <v>938</v>
      </c>
      <c r="C26" s="230">
        <v>742.69072948053486</v>
      </c>
      <c r="D26" s="228">
        <v>1016</v>
      </c>
      <c r="E26" s="228">
        <v>880</v>
      </c>
      <c r="F26" s="228">
        <v>851</v>
      </c>
      <c r="G26" s="165">
        <v>845</v>
      </c>
    </row>
    <row r="27" spans="2:7" ht="20.100000000000001" customHeight="1">
      <c r="B27" s="20" t="s">
        <v>939</v>
      </c>
      <c r="C27" s="230">
        <v>249.79102411022726</v>
      </c>
      <c r="D27" s="228">
        <v>-7675</v>
      </c>
      <c r="E27" s="228">
        <v>-574</v>
      </c>
      <c r="F27" s="228">
        <v>-1868</v>
      </c>
      <c r="G27" s="165">
        <v>-104</v>
      </c>
    </row>
    <row r="28" spans="2:7" ht="20.100000000000001" customHeight="1">
      <c r="B28" s="15" t="s">
        <v>940</v>
      </c>
      <c r="C28" s="230">
        <v>2329.0998472973697</v>
      </c>
      <c r="D28" s="228">
        <v>2084</v>
      </c>
      <c r="E28" s="228">
        <v>859</v>
      </c>
      <c r="F28" s="228">
        <v>1587</v>
      </c>
      <c r="G28" s="165">
        <v>1875</v>
      </c>
    </row>
    <row r="29" spans="2:7" ht="20.100000000000001" customHeight="1">
      <c r="B29" s="20" t="s">
        <v>941</v>
      </c>
      <c r="C29" s="230">
        <v>899.6786444467898</v>
      </c>
      <c r="D29" s="228">
        <v>-2318</v>
      </c>
      <c r="E29" s="228">
        <v>-2343</v>
      </c>
      <c r="F29" s="228">
        <v>6926</v>
      </c>
      <c r="G29" s="165">
        <v>2205</v>
      </c>
    </row>
    <row r="30" spans="2:7" ht="20.100000000000001" customHeight="1">
      <c r="B30" s="20" t="s">
        <v>942</v>
      </c>
      <c r="C30" s="227">
        <v>3803.0990235503004</v>
      </c>
      <c r="D30" s="228" t="s">
        <v>156</v>
      </c>
      <c r="E30" s="228" t="s">
        <v>156</v>
      </c>
      <c r="F30" s="228" t="s">
        <v>156</v>
      </c>
      <c r="G30" s="165" t="s">
        <v>156</v>
      </c>
    </row>
    <row r="31" spans="2:7" ht="20.100000000000001" customHeight="1">
      <c r="B31" s="384" t="s">
        <v>753</v>
      </c>
      <c r="C31" s="792" t="s">
        <v>156</v>
      </c>
      <c r="D31" s="790">
        <v>-420</v>
      </c>
      <c r="E31" s="790">
        <v>-337</v>
      </c>
      <c r="F31" s="790" t="s">
        <v>156</v>
      </c>
      <c r="G31" s="388" t="s">
        <v>156</v>
      </c>
    </row>
    <row r="32" spans="2:7" ht="20.100000000000001" customHeight="1">
      <c r="B32" s="730" t="s">
        <v>943</v>
      </c>
      <c r="C32" s="793">
        <v>15655.000831052164</v>
      </c>
      <c r="D32" s="733">
        <v>23291</v>
      </c>
      <c r="E32" s="733">
        <v>20847</v>
      </c>
      <c r="F32" s="733">
        <v>8592</v>
      </c>
      <c r="G32" s="733">
        <v>15872</v>
      </c>
    </row>
  </sheetData>
  <sheetProtection algorithmName="SHA-512" hashValue="6iUE4NJkwioE4V+19O3wUA1Ru01vRyfyCbmnBmaRWl4JeOxR6BxnEI8G5OncEtzmcxAFWpH+IzybKR5xekdqQw==" saltValue="jfJPiCLz6T94qISmDCgYFw==" spinCount="100000" sheet="1" objects="1" scenarios="1"/>
  <mergeCells count="1">
    <mergeCell ref="B2:G2"/>
  </mergeCells>
  <hyperlinks>
    <hyperlink ref="A2" location="Summary!A1" display=" " xr:uid="{E01122F4-DEA9-48E3-9C10-3B4DD609328C}"/>
  </hyperlinks>
  <pageMargins left="0.75" right="0.75" top="1" bottom="1" header="0.5" footer="0.5"/>
  <pageSetup paperSize="9" scale="52"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8D021-298D-41F5-9D64-EDB2268B0173}">
  <sheetPr>
    <tabColor theme="8" tint="0.59999389629810485"/>
  </sheetPr>
  <dimension ref="A1:M54"/>
  <sheetViews>
    <sheetView showGridLines="0" zoomScaleNormal="100" zoomScaleSheetLayoutView="100" zoomScalePageLayoutView="140" workbookViewId="0"/>
  </sheetViews>
  <sheetFormatPr baseColWidth="10" defaultColWidth="11.09765625" defaultRowHeight="20.100000000000001" customHeight="1"/>
  <cols>
    <col min="1" max="1" width="5.59765625" style="981" customWidth="1"/>
    <col min="2" max="2" width="27.796875" style="981" customWidth="1"/>
    <col min="3" max="3" width="12.59765625" style="981" customWidth="1"/>
    <col min="4" max="11" width="13.59765625" style="981" customWidth="1"/>
    <col min="12" max="14" width="13.59765625" style="859" customWidth="1"/>
    <col min="15" max="16384" width="11.09765625" style="859"/>
  </cols>
  <sheetData>
    <row r="1" spans="1:13" ht="11.55" customHeight="1">
      <c r="A1" s="858"/>
      <c r="B1" s="858"/>
      <c r="C1" s="858"/>
      <c r="D1" s="858"/>
      <c r="E1" s="858"/>
      <c r="F1" s="1291"/>
      <c r="G1" s="859"/>
      <c r="H1" s="859"/>
      <c r="I1" s="859"/>
      <c r="J1" s="859"/>
      <c r="K1" s="859"/>
    </row>
    <row r="2" spans="1:13" ht="20.100000000000001" customHeight="1">
      <c r="A2" s="860" t="s">
        <v>91</v>
      </c>
      <c r="B2" s="1498" t="s">
        <v>945</v>
      </c>
      <c r="C2" s="1498"/>
      <c r="D2" s="1498"/>
      <c r="E2" s="1498"/>
      <c r="F2" s="1498"/>
      <c r="G2" s="1498"/>
      <c r="H2" s="1498"/>
      <c r="I2" s="1498"/>
      <c r="J2" s="1498"/>
      <c r="K2" s="1498"/>
    </row>
    <row r="3" spans="1:13" ht="20.100000000000001" customHeight="1">
      <c r="D3" s="1099"/>
      <c r="E3" s="1099"/>
      <c r="F3" s="1099"/>
      <c r="G3" s="1099"/>
    </row>
    <row r="4" spans="1:13" ht="20.100000000000001" customHeight="1">
      <c r="B4" s="1499" t="s">
        <v>946</v>
      </c>
      <c r="C4" s="1499"/>
      <c r="D4" s="1500">
        <v>2023</v>
      </c>
      <c r="E4" s="1500"/>
      <c r="F4" s="1501">
        <v>2022</v>
      </c>
      <c r="G4" s="1501"/>
      <c r="H4" s="1501">
        <v>2021</v>
      </c>
      <c r="I4" s="1501"/>
      <c r="J4" s="1501">
        <v>2020</v>
      </c>
      <c r="K4" s="1501"/>
      <c r="L4" s="1492">
        <v>2019</v>
      </c>
      <c r="M4" s="1493"/>
    </row>
    <row r="5" spans="1:13" ht="42.75" customHeight="1">
      <c r="B5" s="1494" t="s">
        <v>947</v>
      </c>
      <c r="C5" s="1494"/>
      <c r="D5" s="445" t="s">
        <v>948</v>
      </c>
      <c r="E5" s="1100" t="s">
        <v>949</v>
      </c>
      <c r="F5" s="727" t="s">
        <v>950</v>
      </c>
      <c r="G5" s="1101" t="s">
        <v>949</v>
      </c>
      <c r="H5" s="727" t="s">
        <v>950</v>
      </c>
      <c r="I5" s="1101" t="s">
        <v>949</v>
      </c>
      <c r="J5" s="727" t="s">
        <v>950</v>
      </c>
      <c r="K5" s="727" t="s">
        <v>949</v>
      </c>
      <c r="L5" s="444" t="s">
        <v>951</v>
      </c>
      <c r="M5" s="433" t="s">
        <v>949</v>
      </c>
    </row>
    <row r="6" spans="1:13" ht="20.100000000000001" customHeight="1">
      <c r="B6" s="20" t="s">
        <v>746</v>
      </c>
      <c r="C6" s="1102" t="s">
        <v>952</v>
      </c>
      <c r="D6" s="208">
        <v>67007</v>
      </c>
      <c r="E6" s="119">
        <v>882</v>
      </c>
      <c r="F6" s="208">
        <v>81599</v>
      </c>
      <c r="G6" s="119">
        <v>883</v>
      </c>
      <c r="H6" s="208">
        <v>86711</v>
      </c>
      <c r="I6" s="119">
        <v>955</v>
      </c>
      <c r="J6" s="208">
        <v>97001</v>
      </c>
      <c r="K6" s="208">
        <v>800</v>
      </c>
      <c r="L6" s="724">
        <v>75322</v>
      </c>
      <c r="M6" s="208">
        <v>803</v>
      </c>
    </row>
    <row r="7" spans="1:13" ht="20.100000000000001" customHeight="1">
      <c r="B7" s="62"/>
      <c r="C7" s="1103" t="s">
        <v>953</v>
      </c>
      <c r="D7" s="725">
        <v>35313</v>
      </c>
      <c r="E7" s="1104">
        <v>201</v>
      </c>
      <c r="F7" s="725">
        <v>42598</v>
      </c>
      <c r="G7" s="1104">
        <v>202</v>
      </c>
      <c r="H7" s="725">
        <v>44739</v>
      </c>
      <c r="I7" s="1104">
        <v>214</v>
      </c>
      <c r="J7" s="725">
        <v>56918</v>
      </c>
      <c r="K7" s="725">
        <v>210</v>
      </c>
      <c r="L7" s="726">
        <v>48101</v>
      </c>
      <c r="M7" s="725">
        <v>218</v>
      </c>
    </row>
    <row r="8" spans="1:13" ht="20.100000000000001" customHeight="1">
      <c r="B8" s="20" t="s">
        <v>655</v>
      </c>
      <c r="C8" s="1105" t="s">
        <v>952</v>
      </c>
      <c r="D8" s="208">
        <v>14598</v>
      </c>
      <c r="E8" s="119">
        <v>798</v>
      </c>
      <c r="F8" s="208">
        <v>14830</v>
      </c>
      <c r="G8" s="119">
        <v>741</v>
      </c>
      <c r="H8" s="208">
        <v>16265</v>
      </c>
      <c r="I8" s="119">
        <v>922</v>
      </c>
      <c r="J8" s="208">
        <v>20156</v>
      </c>
      <c r="K8" s="208">
        <v>1135</v>
      </c>
      <c r="L8" s="724">
        <v>21052</v>
      </c>
      <c r="M8" s="208">
        <v>1040</v>
      </c>
    </row>
    <row r="9" spans="1:13" ht="20.100000000000001" customHeight="1">
      <c r="B9" s="62"/>
      <c r="C9" s="1103" t="s">
        <v>953</v>
      </c>
      <c r="D9" s="725">
        <v>5957</v>
      </c>
      <c r="E9" s="1104">
        <v>368</v>
      </c>
      <c r="F9" s="725">
        <v>6077</v>
      </c>
      <c r="G9" s="1104">
        <v>328</v>
      </c>
      <c r="H9" s="725">
        <v>6738</v>
      </c>
      <c r="I9" s="1104">
        <v>460</v>
      </c>
      <c r="J9" s="725">
        <v>8387</v>
      </c>
      <c r="K9" s="725">
        <v>495</v>
      </c>
      <c r="L9" s="726">
        <v>8505</v>
      </c>
      <c r="M9" s="725">
        <v>477</v>
      </c>
    </row>
    <row r="10" spans="1:13" ht="20.100000000000001" customHeight="1">
      <c r="B10" s="20" t="s">
        <v>664</v>
      </c>
      <c r="C10" s="1105" t="s">
        <v>952</v>
      </c>
      <c r="D10" s="208">
        <v>13821</v>
      </c>
      <c r="E10" s="119">
        <v>1039</v>
      </c>
      <c r="F10" s="208">
        <v>23518</v>
      </c>
      <c r="G10" s="119">
        <v>923</v>
      </c>
      <c r="H10" s="208">
        <v>38168</v>
      </c>
      <c r="I10" s="119">
        <v>902</v>
      </c>
      <c r="J10" s="208">
        <v>34989.535652880906</v>
      </c>
      <c r="K10" s="208">
        <v>881.47926252841955</v>
      </c>
      <c r="L10" s="724">
        <v>40526.535652880906</v>
      </c>
      <c r="M10" s="208">
        <v>821.47926252841955</v>
      </c>
    </row>
    <row r="11" spans="1:13" ht="20.100000000000001" customHeight="1">
      <c r="B11" s="62"/>
      <c r="C11" s="1103" t="s">
        <v>953</v>
      </c>
      <c r="D11" s="725">
        <v>9302</v>
      </c>
      <c r="E11" s="1104">
        <v>317</v>
      </c>
      <c r="F11" s="725">
        <v>14027</v>
      </c>
      <c r="G11" s="1104">
        <v>292</v>
      </c>
      <c r="H11" s="725">
        <v>19886</v>
      </c>
      <c r="I11" s="1104">
        <v>280</v>
      </c>
      <c r="J11" s="725">
        <v>18933.366325756622</v>
      </c>
      <c r="K11" s="725">
        <v>269.98390767221736</v>
      </c>
      <c r="L11" s="726">
        <v>22476.366325756622</v>
      </c>
      <c r="M11" s="725">
        <v>255.98390767221736</v>
      </c>
    </row>
    <row r="12" spans="1:13" ht="20.100000000000001" customHeight="1">
      <c r="B12" s="20" t="s">
        <v>954</v>
      </c>
      <c r="C12" s="1105" t="s">
        <v>952</v>
      </c>
      <c r="D12" s="208">
        <v>7818</v>
      </c>
      <c r="E12" s="119">
        <v>910</v>
      </c>
      <c r="F12" s="208">
        <v>7150</v>
      </c>
      <c r="G12" s="119">
        <v>960</v>
      </c>
      <c r="H12" s="208">
        <v>19401</v>
      </c>
      <c r="I12" s="119">
        <v>805</v>
      </c>
      <c r="J12" s="208">
        <v>28294.46434711909</v>
      </c>
      <c r="K12" s="208">
        <v>814.52073747158045</v>
      </c>
      <c r="L12" s="724">
        <v>28338.46434711909</v>
      </c>
      <c r="M12" s="208">
        <v>808.52073747158045</v>
      </c>
    </row>
    <row r="13" spans="1:13" ht="20.100000000000001" customHeight="1">
      <c r="B13" s="62"/>
      <c r="C13" s="1103" t="s">
        <v>953</v>
      </c>
      <c r="D13" s="725">
        <v>3218</v>
      </c>
      <c r="E13" s="1104">
        <v>221</v>
      </c>
      <c r="F13" s="725">
        <v>3074</v>
      </c>
      <c r="G13" s="1104">
        <v>226</v>
      </c>
      <c r="H13" s="725">
        <v>8299</v>
      </c>
      <c r="I13" s="1104">
        <v>202</v>
      </c>
      <c r="J13" s="725">
        <v>11325.633674243378</v>
      </c>
      <c r="K13" s="725">
        <v>205.01609232778264</v>
      </c>
      <c r="L13" s="726">
        <v>11471.633674243378</v>
      </c>
      <c r="M13" s="725">
        <v>204.01609232778264</v>
      </c>
    </row>
    <row r="14" spans="1:13" ht="20.100000000000001" customHeight="1">
      <c r="B14" s="20" t="s">
        <v>955</v>
      </c>
      <c r="C14" s="1105" t="s">
        <v>952</v>
      </c>
      <c r="D14" s="208">
        <v>54027</v>
      </c>
      <c r="E14" s="119">
        <v>3653</v>
      </c>
      <c r="F14" s="208">
        <v>54340</v>
      </c>
      <c r="G14" s="119">
        <v>3423</v>
      </c>
      <c r="H14" s="208">
        <v>53232</v>
      </c>
      <c r="I14" s="119">
        <v>3454</v>
      </c>
      <c r="J14" s="208">
        <v>53237</v>
      </c>
      <c r="K14" s="208">
        <v>3489</v>
      </c>
      <c r="L14" s="724">
        <v>50515</v>
      </c>
      <c r="M14" s="208">
        <v>3389</v>
      </c>
    </row>
    <row r="15" spans="1:13" ht="20.100000000000001" customHeight="1">
      <c r="B15" s="1106"/>
      <c r="C15" s="1107" t="s">
        <v>953</v>
      </c>
      <c r="D15" s="1108">
        <v>10951</v>
      </c>
      <c r="E15" s="1109">
        <v>650</v>
      </c>
      <c r="F15" s="1108">
        <v>12636</v>
      </c>
      <c r="G15" s="1109">
        <v>599</v>
      </c>
      <c r="H15" s="1108">
        <v>11704</v>
      </c>
      <c r="I15" s="1109">
        <v>590</v>
      </c>
      <c r="J15" s="1108">
        <v>11717</v>
      </c>
      <c r="K15" s="1108">
        <v>519</v>
      </c>
      <c r="L15" s="1116">
        <v>9660</v>
      </c>
      <c r="M15" s="1108">
        <v>496</v>
      </c>
    </row>
    <row r="16" spans="1:13" ht="20.100000000000001" customHeight="1">
      <c r="B16" s="20" t="s">
        <v>678</v>
      </c>
      <c r="C16" s="1105" t="s">
        <v>952</v>
      </c>
      <c r="D16" s="208"/>
      <c r="E16" s="119"/>
      <c r="F16" s="208"/>
      <c r="G16" s="119"/>
      <c r="H16" s="208">
        <v>63074</v>
      </c>
      <c r="I16" s="119">
        <v>769</v>
      </c>
      <c r="J16" s="208">
        <v>23689</v>
      </c>
      <c r="K16" s="208">
        <v>718</v>
      </c>
      <c r="L16" s="724">
        <v>23697</v>
      </c>
      <c r="M16" s="208">
        <v>709</v>
      </c>
    </row>
    <row r="17" spans="2:13" ht="20.100000000000001" customHeight="1">
      <c r="B17" s="384"/>
      <c r="C17" s="1110" t="s">
        <v>953</v>
      </c>
      <c r="D17" s="728"/>
      <c r="E17" s="429"/>
      <c r="F17" s="728"/>
      <c r="G17" s="429"/>
      <c r="H17" s="728">
        <v>8696</v>
      </c>
      <c r="I17" s="429">
        <v>157</v>
      </c>
      <c r="J17" s="728">
        <v>4278</v>
      </c>
      <c r="K17" s="728">
        <v>148</v>
      </c>
      <c r="L17" s="729">
        <v>4280</v>
      </c>
      <c r="M17" s="728">
        <v>146</v>
      </c>
    </row>
    <row r="18" spans="2:13" ht="20.100000000000001" customHeight="1">
      <c r="B18" s="1495" t="s">
        <v>221</v>
      </c>
      <c r="C18" s="1111" t="s">
        <v>952</v>
      </c>
      <c r="D18" s="1112">
        <v>157271</v>
      </c>
      <c r="E18" s="1113">
        <v>7282</v>
      </c>
      <c r="F18" s="1112">
        <v>181437</v>
      </c>
      <c r="G18" s="1113">
        <v>6930</v>
      </c>
      <c r="H18" s="1112">
        <v>276851</v>
      </c>
      <c r="I18" s="1113">
        <v>7807</v>
      </c>
      <c r="J18" s="1112">
        <v>257367</v>
      </c>
      <c r="K18" s="1112">
        <v>7838</v>
      </c>
      <c r="L18" s="1117">
        <v>239451</v>
      </c>
      <c r="M18" s="1112">
        <v>7571</v>
      </c>
    </row>
    <row r="19" spans="2:13" ht="20.100000000000001" customHeight="1">
      <c r="B19" s="1496"/>
      <c r="C19" s="1114" t="s">
        <v>956</v>
      </c>
      <c r="D19" s="731">
        <v>64741</v>
      </c>
      <c r="E19" s="1115">
        <v>1757</v>
      </c>
      <c r="F19" s="731">
        <v>78412</v>
      </c>
      <c r="G19" s="1115">
        <v>1647</v>
      </c>
      <c r="H19" s="731">
        <v>100062</v>
      </c>
      <c r="I19" s="1115">
        <v>1903</v>
      </c>
      <c r="J19" s="731">
        <v>111559</v>
      </c>
      <c r="K19" s="731">
        <v>1847</v>
      </c>
      <c r="L19" s="732">
        <v>104494</v>
      </c>
      <c r="M19" s="733">
        <v>1797</v>
      </c>
    </row>
    <row r="20" spans="2:13" ht="20.100000000000001" customHeight="1">
      <c r="L20" s="981"/>
      <c r="M20" s="981"/>
    </row>
    <row r="21" spans="2:13" ht="15.6">
      <c r="B21" s="1485" t="s">
        <v>957</v>
      </c>
      <c r="C21" s="1485"/>
      <c r="D21" s="1485"/>
      <c r="E21" s="1485"/>
      <c r="F21" s="1485"/>
      <c r="G21" s="1485"/>
    </row>
    <row r="22" spans="2:13" ht="15.6">
      <c r="B22" s="1497" t="s">
        <v>958</v>
      </c>
      <c r="C22" s="1497"/>
      <c r="D22" s="1497"/>
      <c r="E22" s="1497"/>
      <c r="F22" s="1497"/>
      <c r="G22" s="1497"/>
      <c r="J22" s="828"/>
      <c r="K22" s="828"/>
    </row>
    <row r="23" spans="2:13" ht="15.6">
      <c r="B23" s="1497" t="s">
        <v>959</v>
      </c>
      <c r="C23" s="1497"/>
      <c r="D23" s="1497"/>
      <c r="E23" s="1497"/>
      <c r="F23" s="1497"/>
      <c r="G23" s="1497"/>
      <c r="J23" s="828"/>
      <c r="K23" s="828"/>
    </row>
    <row r="24" spans="2:13" ht="15.6">
      <c r="J24" s="828"/>
      <c r="K24" s="828"/>
    </row>
    <row r="25" spans="2:13" ht="20.100000000000001" customHeight="1">
      <c r="J25" s="828"/>
      <c r="K25" s="828"/>
    </row>
    <row r="26" spans="2:13" ht="20.100000000000001" customHeight="1">
      <c r="J26" s="828"/>
      <c r="K26" s="828"/>
    </row>
    <row r="27" spans="2:13" ht="20.100000000000001" customHeight="1">
      <c r="J27" s="828"/>
      <c r="K27" s="828"/>
    </row>
    <row r="28" spans="2:13" ht="20.100000000000001" customHeight="1">
      <c r="J28" s="828"/>
      <c r="K28" s="828"/>
    </row>
    <row r="29" spans="2:13" ht="20.100000000000001" customHeight="1">
      <c r="J29" s="828"/>
      <c r="K29" s="828"/>
    </row>
    <row r="30" spans="2:13" ht="20.100000000000001" customHeight="1">
      <c r="J30" s="828"/>
      <c r="K30" s="828"/>
    </row>
    <row r="31" spans="2:13" ht="20.100000000000001" customHeight="1">
      <c r="J31" s="828"/>
      <c r="K31" s="828"/>
    </row>
    <row r="32" spans="2:13" ht="20.100000000000001" customHeight="1">
      <c r="J32" s="828"/>
      <c r="K32" s="828"/>
    </row>
    <row r="33" spans="10:11" ht="20.100000000000001" customHeight="1">
      <c r="J33" s="828"/>
      <c r="K33" s="828"/>
    </row>
    <row r="34" spans="10:11" ht="20.100000000000001" customHeight="1">
      <c r="J34" s="828"/>
      <c r="K34" s="828"/>
    </row>
    <row r="35" spans="10:11" ht="20.100000000000001" customHeight="1">
      <c r="J35" s="828"/>
      <c r="K35" s="828"/>
    </row>
    <row r="36" spans="10:11" ht="20.100000000000001" customHeight="1">
      <c r="J36" s="828"/>
      <c r="K36" s="828"/>
    </row>
    <row r="37" spans="10:11" ht="20.100000000000001" customHeight="1">
      <c r="J37" s="828"/>
      <c r="K37" s="828"/>
    </row>
    <row r="38" spans="10:11" ht="15.6">
      <c r="J38" s="828"/>
      <c r="K38" s="828"/>
    </row>
    <row r="39" spans="10:11" ht="15.6">
      <c r="J39" s="1118"/>
      <c r="K39" s="1118"/>
    </row>
    <row r="40" spans="10:11" ht="15.6">
      <c r="J40" s="1118"/>
      <c r="K40" s="1118"/>
    </row>
    <row r="54" ht="13.05" customHeight="1"/>
  </sheetData>
  <sheetProtection algorithmName="SHA-512" hashValue="w4iNXS09XFv9S7sW5/VQOUCJes3PgIwtnH/L+qXkmpypIlMqmQyx8+CCMZwe2yNobznx/IGG1mG99Io76N9UtQ==" saltValue="dMdA+dAqKs8minbbTcz1JA==" spinCount="100000" sheet="1" objects="1" scenarios="1"/>
  <mergeCells count="12">
    <mergeCell ref="B23:G23"/>
    <mergeCell ref="B2:K2"/>
    <mergeCell ref="B4:C4"/>
    <mergeCell ref="D4:E4"/>
    <mergeCell ref="F4:G4"/>
    <mergeCell ref="H4:I4"/>
    <mergeCell ref="J4:K4"/>
    <mergeCell ref="L4:M4"/>
    <mergeCell ref="B5:C5"/>
    <mergeCell ref="B18:B19"/>
    <mergeCell ref="B21:G21"/>
    <mergeCell ref="B22:G22"/>
  </mergeCells>
  <hyperlinks>
    <hyperlink ref="A2" location="Summary!A1" display=" " xr:uid="{02E69131-5C4A-4189-A52B-1E69DCF5BF04}"/>
  </hyperlinks>
  <pageMargins left="0.75" right="0.75" top="1" bottom="1" header="0.5" footer="0.5"/>
  <pageSetup paperSize="9" scale="63"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D6BA-DBA1-4362-A26F-D83F4A8D2529}">
  <sheetPr>
    <tabColor theme="8" tint="0.59999389629810485"/>
  </sheetPr>
  <dimension ref="A1:M38"/>
  <sheetViews>
    <sheetView showGridLines="0" zoomScaleNormal="100" zoomScaleSheetLayoutView="100" zoomScalePageLayoutView="140" workbookViewId="0"/>
  </sheetViews>
  <sheetFormatPr baseColWidth="10" defaultColWidth="11.09765625" defaultRowHeight="20.100000000000001" customHeight="1"/>
  <cols>
    <col min="1" max="1" width="5.59765625" style="981" customWidth="1"/>
    <col min="2" max="2" width="27.796875" style="981" customWidth="1"/>
    <col min="3" max="11" width="12.59765625" style="981" customWidth="1"/>
    <col min="12" max="13" width="12.59765625" style="859" customWidth="1"/>
    <col min="14" max="16384" width="11.09765625" style="859"/>
  </cols>
  <sheetData>
    <row r="1" spans="1:13" ht="11.55" customHeight="1">
      <c r="A1" s="858"/>
      <c r="B1" s="858"/>
      <c r="C1" s="858"/>
      <c r="D1" s="858"/>
      <c r="E1" s="858"/>
      <c r="F1" s="1291"/>
      <c r="G1" s="859"/>
      <c r="H1" s="859"/>
      <c r="I1" s="859"/>
      <c r="J1" s="859"/>
      <c r="K1" s="859"/>
    </row>
    <row r="2" spans="1:13" ht="20.100000000000001" customHeight="1">
      <c r="A2" s="860" t="s">
        <v>91</v>
      </c>
      <c r="B2" s="1498" t="s">
        <v>960</v>
      </c>
      <c r="C2" s="1498"/>
      <c r="D2" s="1498"/>
      <c r="E2" s="1498"/>
      <c r="F2" s="1498"/>
      <c r="G2" s="1498"/>
      <c r="H2" s="1498"/>
      <c r="I2" s="1498"/>
      <c r="J2" s="1498"/>
      <c r="K2" s="1498"/>
    </row>
    <row r="4" spans="1:13" ht="20.100000000000001" customHeight="1">
      <c r="B4" s="236" t="s">
        <v>146</v>
      </c>
      <c r="D4" s="1500">
        <v>2023</v>
      </c>
      <c r="E4" s="1502"/>
      <c r="F4" s="1503">
        <v>2022</v>
      </c>
      <c r="G4" s="1503"/>
      <c r="H4" s="1503">
        <v>2021</v>
      </c>
      <c r="I4" s="1503"/>
      <c r="J4" s="1503">
        <v>2020</v>
      </c>
      <c r="K4" s="1503"/>
      <c r="L4" s="1492">
        <v>2019</v>
      </c>
      <c r="M4" s="1504"/>
    </row>
    <row r="5" spans="1:13" ht="42.75" customHeight="1">
      <c r="B5" s="1505" t="s">
        <v>961</v>
      </c>
      <c r="C5" s="1505"/>
      <c r="D5" s="445" t="s">
        <v>962</v>
      </c>
      <c r="E5" s="445" t="s">
        <v>963</v>
      </c>
      <c r="F5" s="727" t="s">
        <v>962</v>
      </c>
      <c r="G5" s="727" t="s">
        <v>963</v>
      </c>
      <c r="H5" s="727" t="s">
        <v>962</v>
      </c>
      <c r="I5" s="727" t="s">
        <v>963</v>
      </c>
      <c r="J5" s="727" t="s">
        <v>962</v>
      </c>
      <c r="K5" s="727" t="s">
        <v>964</v>
      </c>
      <c r="L5" s="444" t="s">
        <v>962</v>
      </c>
      <c r="M5" s="433" t="s">
        <v>965</v>
      </c>
    </row>
    <row r="6" spans="1:13" ht="20.100000000000001" customHeight="1">
      <c r="B6" s="20" t="s">
        <v>746</v>
      </c>
      <c r="C6" s="1102" t="s">
        <v>788</v>
      </c>
      <c r="D6" s="195">
        <v>1301</v>
      </c>
      <c r="E6" s="195">
        <v>354</v>
      </c>
      <c r="F6" s="208">
        <v>1288</v>
      </c>
      <c r="G6" s="208">
        <v>351</v>
      </c>
      <c r="H6" s="208">
        <v>1381</v>
      </c>
      <c r="I6" s="208">
        <v>371</v>
      </c>
      <c r="J6" s="208">
        <v>1526</v>
      </c>
      <c r="K6" s="208">
        <v>416</v>
      </c>
      <c r="L6" s="724">
        <v>1531</v>
      </c>
      <c r="M6" s="208">
        <v>429</v>
      </c>
    </row>
    <row r="7" spans="1:13" ht="20.100000000000001" customHeight="1">
      <c r="B7" s="62"/>
      <c r="C7" s="1103" t="s">
        <v>966</v>
      </c>
      <c r="D7" s="233">
        <v>70</v>
      </c>
      <c r="E7" s="233">
        <v>14</v>
      </c>
      <c r="F7" s="725">
        <v>70</v>
      </c>
      <c r="G7" s="725">
        <v>14</v>
      </c>
      <c r="H7" s="725">
        <v>82</v>
      </c>
      <c r="I7" s="725">
        <v>16</v>
      </c>
      <c r="J7" s="725">
        <v>86</v>
      </c>
      <c r="K7" s="725">
        <v>18</v>
      </c>
      <c r="L7" s="726">
        <v>83</v>
      </c>
      <c r="M7" s="725">
        <v>19</v>
      </c>
    </row>
    <row r="8" spans="1:13" ht="20.100000000000001" customHeight="1">
      <c r="B8" s="20" t="s">
        <v>655</v>
      </c>
      <c r="C8" s="1105" t="s">
        <v>788</v>
      </c>
      <c r="D8" s="195">
        <v>136</v>
      </c>
      <c r="E8" s="195">
        <v>30</v>
      </c>
      <c r="F8" s="208">
        <v>327</v>
      </c>
      <c r="G8" s="208">
        <v>124</v>
      </c>
      <c r="H8" s="208">
        <v>309</v>
      </c>
      <c r="I8" s="208">
        <v>121</v>
      </c>
      <c r="J8" s="208">
        <v>1079</v>
      </c>
      <c r="K8" s="208">
        <v>354</v>
      </c>
      <c r="L8" s="724">
        <v>1085</v>
      </c>
      <c r="M8" s="208">
        <v>357</v>
      </c>
    </row>
    <row r="9" spans="1:13" ht="20.100000000000001" customHeight="1">
      <c r="B9" s="62"/>
      <c r="C9" s="1103" t="s">
        <v>966</v>
      </c>
      <c r="D9" s="233">
        <v>2334</v>
      </c>
      <c r="E9" s="233">
        <v>1609</v>
      </c>
      <c r="F9" s="725">
        <v>2562</v>
      </c>
      <c r="G9" s="725">
        <v>1719</v>
      </c>
      <c r="H9" s="725">
        <v>2748</v>
      </c>
      <c r="I9" s="725">
        <v>1876</v>
      </c>
      <c r="J9" s="725">
        <v>3601</v>
      </c>
      <c r="K9" s="725">
        <v>2177</v>
      </c>
      <c r="L9" s="726">
        <v>3500</v>
      </c>
      <c r="M9" s="725">
        <v>2246</v>
      </c>
    </row>
    <row r="10" spans="1:13" ht="20.100000000000001" customHeight="1">
      <c r="B10" s="20" t="s">
        <v>664</v>
      </c>
      <c r="C10" s="1105" t="s">
        <v>788</v>
      </c>
      <c r="D10" s="195">
        <v>136</v>
      </c>
      <c r="E10" s="195">
        <v>67</v>
      </c>
      <c r="F10" s="208">
        <v>132</v>
      </c>
      <c r="G10" s="208">
        <v>66</v>
      </c>
      <c r="H10" s="208">
        <v>129</v>
      </c>
      <c r="I10" s="208">
        <v>65</v>
      </c>
      <c r="J10" s="208">
        <v>130</v>
      </c>
      <c r="K10" s="208">
        <v>65.473949579800006</v>
      </c>
      <c r="L10" s="724">
        <v>129</v>
      </c>
      <c r="M10" s="208">
        <v>70.033613445399993</v>
      </c>
    </row>
    <row r="11" spans="1:13" ht="20.100000000000001" customHeight="1">
      <c r="B11" s="62"/>
      <c r="C11" s="1103" t="s">
        <v>966</v>
      </c>
      <c r="D11" s="233">
        <v>4363</v>
      </c>
      <c r="E11" s="233">
        <v>1352</v>
      </c>
      <c r="F11" s="725">
        <v>3728</v>
      </c>
      <c r="G11" s="725">
        <v>1172</v>
      </c>
      <c r="H11" s="725">
        <v>3494</v>
      </c>
      <c r="I11" s="725">
        <v>1094</v>
      </c>
      <c r="J11" s="725">
        <v>3336</v>
      </c>
      <c r="K11" s="725">
        <v>1040</v>
      </c>
      <c r="L11" s="234">
        <v>2917</v>
      </c>
      <c r="M11" s="235">
        <v>920</v>
      </c>
    </row>
    <row r="12" spans="1:13" ht="20.100000000000001" customHeight="1">
      <c r="B12" s="20" t="s">
        <v>954</v>
      </c>
      <c r="C12" s="1105" t="s">
        <v>788</v>
      </c>
      <c r="D12" s="195">
        <v>611</v>
      </c>
      <c r="E12" s="195">
        <v>197</v>
      </c>
      <c r="F12" s="208">
        <v>595</v>
      </c>
      <c r="G12" s="208">
        <v>196</v>
      </c>
      <c r="H12" s="208">
        <v>615</v>
      </c>
      <c r="I12" s="208">
        <v>207</v>
      </c>
      <c r="J12" s="208">
        <v>602</v>
      </c>
      <c r="K12" s="208">
        <v>197.52605042019999</v>
      </c>
      <c r="L12" s="724">
        <v>659</v>
      </c>
      <c r="M12" s="208">
        <v>217.96638655460001</v>
      </c>
    </row>
    <row r="13" spans="1:13" ht="20.100000000000001" customHeight="1">
      <c r="B13" s="62"/>
      <c r="C13" s="1103" t="s">
        <v>966</v>
      </c>
      <c r="D13" s="233">
        <v>465</v>
      </c>
      <c r="E13" s="233">
        <v>119</v>
      </c>
      <c r="F13" s="725">
        <v>439</v>
      </c>
      <c r="G13" s="725">
        <v>119</v>
      </c>
      <c r="H13" s="725">
        <v>254</v>
      </c>
      <c r="I13" s="725">
        <v>84</v>
      </c>
      <c r="J13" s="725">
        <v>250</v>
      </c>
      <c r="K13" s="725">
        <v>83</v>
      </c>
      <c r="L13" s="726">
        <v>281</v>
      </c>
      <c r="M13" s="725">
        <v>96</v>
      </c>
    </row>
    <row r="14" spans="1:13" ht="20.100000000000001" customHeight="1">
      <c r="B14" s="20" t="s">
        <v>955</v>
      </c>
      <c r="C14" s="1105" t="s">
        <v>788</v>
      </c>
      <c r="D14" s="195">
        <v>13036</v>
      </c>
      <c r="E14" s="195">
        <v>985</v>
      </c>
      <c r="F14" s="208">
        <v>11803</v>
      </c>
      <c r="G14" s="208">
        <v>873</v>
      </c>
      <c r="H14" s="208">
        <v>11483</v>
      </c>
      <c r="I14" s="208">
        <v>812</v>
      </c>
      <c r="J14" s="208">
        <v>11041</v>
      </c>
      <c r="K14" s="208">
        <v>837</v>
      </c>
      <c r="L14" s="724">
        <v>12391</v>
      </c>
      <c r="M14" s="208">
        <v>829</v>
      </c>
    </row>
    <row r="15" spans="1:13" ht="20.100000000000001" customHeight="1">
      <c r="B15" s="62"/>
      <c r="C15" s="1103" t="s">
        <v>966</v>
      </c>
      <c r="D15" s="233">
        <v>194</v>
      </c>
      <c r="E15" s="233">
        <v>66</v>
      </c>
      <c r="F15" s="725">
        <v>189</v>
      </c>
      <c r="G15" s="725">
        <v>65</v>
      </c>
      <c r="H15" s="725">
        <v>176</v>
      </c>
      <c r="I15" s="725">
        <v>60</v>
      </c>
      <c r="J15" s="725">
        <v>200</v>
      </c>
      <c r="K15" s="725">
        <v>48</v>
      </c>
      <c r="L15" s="726">
        <v>197</v>
      </c>
      <c r="M15" s="725">
        <v>48</v>
      </c>
    </row>
    <row r="16" spans="1:13" ht="20.100000000000001" customHeight="1">
      <c r="B16" s="20" t="s">
        <v>678</v>
      </c>
      <c r="C16" s="1105" t="s">
        <v>788</v>
      </c>
      <c r="D16" s="195"/>
      <c r="E16" s="195"/>
      <c r="F16" s="208"/>
      <c r="G16" s="208"/>
      <c r="H16" s="208">
        <v>389</v>
      </c>
      <c r="I16" s="208">
        <v>65</v>
      </c>
      <c r="J16" s="208">
        <v>350</v>
      </c>
      <c r="K16" s="208">
        <v>57</v>
      </c>
      <c r="L16" s="724">
        <v>418</v>
      </c>
      <c r="M16" s="208">
        <v>71</v>
      </c>
    </row>
    <row r="17" spans="2:13" s="859" customFormat="1" ht="20.100000000000001" customHeight="1">
      <c r="B17" s="384"/>
      <c r="C17" s="1110" t="s">
        <v>966</v>
      </c>
      <c r="D17" s="419"/>
      <c r="E17" s="419"/>
      <c r="F17" s="728"/>
      <c r="G17" s="728"/>
      <c r="H17" s="728">
        <v>903</v>
      </c>
      <c r="I17" s="728">
        <v>166</v>
      </c>
      <c r="J17" s="728">
        <v>823</v>
      </c>
      <c r="K17" s="728">
        <v>151</v>
      </c>
      <c r="L17" s="729">
        <v>766</v>
      </c>
      <c r="M17" s="728">
        <v>141</v>
      </c>
    </row>
    <row r="18" spans="2:13" s="859" customFormat="1" ht="20.100000000000001" customHeight="1">
      <c r="B18" s="1495" t="s">
        <v>204</v>
      </c>
      <c r="C18" s="1111" t="s">
        <v>967</v>
      </c>
      <c r="D18" s="1119">
        <v>15220</v>
      </c>
      <c r="E18" s="1119">
        <v>1633</v>
      </c>
      <c r="F18" s="1120">
        <v>14145</v>
      </c>
      <c r="G18" s="1120">
        <v>1610</v>
      </c>
      <c r="H18" s="1120">
        <v>14306</v>
      </c>
      <c r="I18" s="1120">
        <v>1641</v>
      </c>
      <c r="J18" s="1120">
        <v>14728</v>
      </c>
      <c r="K18" s="1120">
        <v>1927</v>
      </c>
      <c r="L18" s="1120">
        <v>16213</v>
      </c>
      <c r="M18" s="1096">
        <v>1974</v>
      </c>
    </row>
    <row r="19" spans="2:13" s="859" customFormat="1" ht="20.100000000000001" customHeight="1">
      <c r="B19" s="1496"/>
      <c r="C19" s="1114" t="s">
        <v>968</v>
      </c>
      <c r="D19" s="734">
        <v>7426</v>
      </c>
      <c r="E19" s="734">
        <v>3160</v>
      </c>
      <c r="F19" s="732">
        <v>6988</v>
      </c>
      <c r="G19" s="732">
        <v>3089</v>
      </c>
      <c r="H19" s="732">
        <v>7657</v>
      </c>
      <c r="I19" s="732">
        <v>3296</v>
      </c>
      <c r="J19" s="732">
        <v>8296</v>
      </c>
      <c r="K19" s="732">
        <v>3517</v>
      </c>
      <c r="L19" s="732">
        <v>7744</v>
      </c>
      <c r="M19" s="733">
        <v>3470</v>
      </c>
    </row>
    <row r="20" spans="2:13" ht="20.100000000000001" customHeight="1">
      <c r="B20" s="1497" t="s">
        <v>969</v>
      </c>
      <c r="C20" s="1497"/>
      <c r="D20" s="1497"/>
      <c r="E20" s="1497"/>
      <c r="F20" s="1497"/>
      <c r="G20" s="1497"/>
    </row>
    <row r="21" spans="2:13" s="859" customFormat="1" ht="15.6">
      <c r="B21" s="1497" t="s">
        <v>958</v>
      </c>
      <c r="C21" s="1497"/>
      <c r="D21" s="1497"/>
      <c r="E21" s="1497"/>
      <c r="F21" s="1497"/>
      <c r="G21" s="1497"/>
      <c r="J21" s="1118"/>
      <c r="K21" s="1118"/>
    </row>
    <row r="22" spans="2:13" s="859" customFormat="1" ht="42.75" customHeight="1">
      <c r="J22" s="1118"/>
      <c r="K22" s="1118"/>
    </row>
    <row r="23" spans="2:13" s="859" customFormat="1" ht="20.100000000000001" customHeight="1">
      <c r="J23" s="1118"/>
      <c r="K23" s="1118"/>
    </row>
    <row r="24" spans="2:13" s="859" customFormat="1" ht="20.100000000000001" customHeight="1">
      <c r="J24" s="1118"/>
      <c r="K24" s="1118"/>
    </row>
    <row r="25" spans="2:13" s="859" customFormat="1" ht="20.100000000000001" customHeight="1">
      <c r="J25" s="1118"/>
      <c r="K25" s="1118"/>
    </row>
    <row r="26" spans="2:13" s="859" customFormat="1" ht="20.100000000000001" customHeight="1">
      <c r="J26" s="1118"/>
      <c r="K26" s="1118"/>
    </row>
    <row r="27" spans="2:13" s="859" customFormat="1" ht="20.100000000000001" customHeight="1">
      <c r="J27" s="1118"/>
      <c r="K27" s="1118"/>
    </row>
    <row r="28" spans="2:13" s="859" customFormat="1" ht="20.100000000000001" customHeight="1">
      <c r="J28" s="1118"/>
      <c r="K28" s="1118"/>
    </row>
    <row r="29" spans="2:13" s="859" customFormat="1" ht="20.100000000000001" customHeight="1">
      <c r="J29" s="1118"/>
      <c r="K29" s="1118"/>
    </row>
    <row r="30" spans="2:13" s="859" customFormat="1" ht="20.100000000000001" customHeight="1">
      <c r="J30" s="1118"/>
      <c r="K30" s="1118"/>
    </row>
    <row r="31" spans="2:13" s="859" customFormat="1" ht="20.100000000000001" customHeight="1">
      <c r="J31" s="1118"/>
      <c r="K31" s="1118"/>
    </row>
    <row r="32" spans="2:13" s="859" customFormat="1" ht="20.100000000000001" customHeight="1">
      <c r="J32" s="1118"/>
      <c r="K32" s="1118"/>
    </row>
    <row r="33" spans="1:11" ht="20.100000000000001" customHeight="1">
      <c r="A33" s="859"/>
      <c r="J33" s="1118"/>
      <c r="K33" s="1118"/>
    </row>
    <row r="34" spans="1:11" ht="20.100000000000001" customHeight="1">
      <c r="A34" s="859"/>
      <c r="J34" s="1118"/>
      <c r="K34" s="1118"/>
    </row>
    <row r="35" spans="1:11" ht="20.100000000000001" customHeight="1">
      <c r="A35" s="859"/>
      <c r="J35" s="1118"/>
      <c r="K35" s="1118"/>
    </row>
    <row r="36" spans="1:11" ht="20.100000000000001" customHeight="1">
      <c r="A36" s="859"/>
      <c r="J36" s="1118"/>
      <c r="K36" s="1118"/>
    </row>
    <row r="37" spans="1:11" ht="20.100000000000001" customHeight="1">
      <c r="A37" s="859"/>
      <c r="J37" s="1118"/>
      <c r="K37" s="1118"/>
    </row>
    <row r="38" spans="1:11" ht="20.100000000000001" customHeight="1">
      <c r="A38" s="859"/>
      <c r="J38" s="1118"/>
      <c r="K38" s="1118"/>
    </row>
  </sheetData>
  <sheetProtection algorithmName="SHA-512" hashValue="2iGrmbTS2F03WjImy58jm1vk7B5bxFwttvDk6133gBg0Bs7q8AQFyZjx0FBCn7lzHLd1ArE4PuIFtxxoOZjcLA==" saltValue="/fguU+3TNEoaxF6tCN9PIA==" spinCount="100000" sheet="1" objects="1" scenarios="1"/>
  <mergeCells count="10">
    <mergeCell ref="L4:M4"/>
    <mergeCell ref="B5:C5"/>
    <mergeCell ref="B18:B19"/>
    <mergeCell ref="B20:G20"/>
    <mergeCell ref="B21:G21"/>
    <mergeCell ref="B2:K2"/>
    <mergeCell ref="D4:E4"/>
    <mergeCell ref="F4:G4"/>
    <mergeCell ref="H4:I4"/>
    <mergeCell ref="J4:K4"/>
  </mergeCells>
  <hyperlinks>
    <hyperlink ref="A2" location="Summary!A1" display=" " xr:uid="{9EB94087-7774-4B7A-A7E2-329FD7E5A2B4}"/>
  </hyperlinks>
  <pageMargins left="0.75" right="0.75" top="1" bottom="1" header="0.5" footer="0.5"/>
  <pageSetup paperSize="9" scale="6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895C-7F1B-4FFD-BD43-408BD3D42442}">
  <sheetPr>
    <tabColor theme="8" tint="0.59999389629810485"/>
  </sheetPr>
  <dimension ref="A1:R50"/>
  <sheetViews>
    <sheetView showGridLines="0" zoomScaleNormal="100" zoomScaleSheetLayoutView="100" zoomScalePageLayoutView="140" workbookViewId="0"/>
  </sheetViews>
  <sheetFormatPr baseColWidth="10" defaultColWidth="11.09765625" defaultRowHeight="20.100000000000001" customHeight="1"/>
  <cols>
    <col min="1" max="1" width="5.59765625" style="859" customWidth="1"/>
    <col min="2" max="2" width="21.59765625" style="981" customWidth="1"/>
    <col min="3" max="14" width="13.296875" style="981" customWidth="1"/>
    <col min="15" max="17" width="13.296875" style="859" customWidth="1"/>
    <col min="18" max="18" width="13" style="859" customWidth="1"/>
    <col min="19" max="16384" width="11.09765625" style="859"/>
  </cols>
  <sheetData>
    <row r="1" spans="1:18" ht="11.55" customHeight="1">
      <c r="A1" s="858"/>
      <c r="B1" s="858"/>
      <c r="C1" s="858"/>
      <c r="D1" s="858"/>
      <c r="E1" s="858"/>
      <c r="F1" s="1291"/>
      <c r="G1" s="859"/>
      <c r="H1" s="859"/>
      <c r="I1" s="859"/>
      <c r="J1" s="859"/>
      <c r="K1" s="859"/>
      <c r="L1" s="859"/>
      <c r="M1" s="859"/>
      <c r="N1" s="859"/>
    </row>
    <row r="2" spans="1:18" ht="20.100000000000001" customHeight="1">
      <c r="A2" s="860" t="s">
        <v>91</v>
      </c>
      <c r="B2" s="485" t="s">
        <v>970</v>
      </c>
      <c r="C2" s="485"/>
      <c r="D2" s="485"/>
      <c r="E2" s="485"/>
      <c r="F2" s="485"/>
      <c r="G2" s="485"/>
      <c r="H2" s="485"/>
      <c r="I2" s="485"/>
      <c r="J2" s="485"/>
      <c r="K2" s="485"/>
      <c r="L2" s="485"/>
      <c r="M2" s="485"/>
      <c r="N2" s="485"/>
    </row>
    <row r="4" spans="1:18" ht="20.100000000000001" customHeight="1">
      <c r="B4" s="236" t="s">
        <v>146</v>
      </c>
      <c r="C4" s="1500">
        <v>2023</v>
      </c>
      <c r="D4" s="1502"/>
      <c r="E4" s="1502"/>
      <c r="F4" s="1492">
        <v>2022</v>
      </c>
      <c r="G4" s="1504"/>
      <c r="H4" s="1504"/>
      <c r="I4" s="1492">
        <v>2021</v>
      </c>
      <c r="J4" s="1504"/>
      <c r="K4" s="1504"/>
      <c r="L4" s="1492">
        <v>2020</v>
      </c>
      <c r="M4" s="1504"/>
      <c r="N4" s="1504"/>
      <c r="O4" s="1492">
        <v>2019</v>
      </c>
      <c r="P4" s="1504"/>
      <c r="Q4" s="1504"/>
    </row>
    <row r="5" spans="1:18" ht="48.75" customHeight="1">
      <c r="B5" s="447" t="s">
        <v>961</v>
      </c>
      <c r="C5" s="445" t="s">
        <v>971</v>
      </c>
      <c r="D5" s="445" t="s">
        <v>972</v>
      </c>
      <c r="E5" s="445" t="s">
        <v>973</v>
      </c>
      <c r="F5" s="727" t="s">
        <v>974</v>
      </c>
      <c r="G5" s="727" t="s">
        <v>975</v>
      </c>
      <c r="H5" s="727" t="s">
        <v>976</v>
      </c>
      <c r="I5" s="727" t="s">
        <v>974</v>
      </c>
      <c r="J5" s="727" t="s">
        <v>975</v>
      </c>
      <c r="K5" s="727" t="s">
        <v>976</v>
      </c>
      <c r="L5" s="727" t="s">
        <v>974</v>
      </c>
      <c r="M5" s="727" t="s">
        <v>977</v>
      </c>
      <c r="N5" s="727" t="s">
        <v>978</v>
      </c>
      <c r="O5" s="444" t="s">
        <v>979</v>
      </c>
      <c r="P5" s="433" t="s">
        <v>980</v>
      </c>
      <c r="Q5" s="433" t="s">
        <v>981</v>
      </c>
    </row>
    <row r="6" spans="1:18" ht="20.100000000000001" customHeight="1">
      <c r="B6" s="11" t="s">
        <v>982</v>
      </c>
      <c r="C6" s="237"/>
      <c r="D6" s="237"/>
      <c r="E6" s="237"/>
      <c r="F6" s="735"/>
      <c r="G6" s="735"/>
      <c r="H6" s="735"/>
      <c r="I6" s="735"/>
      <c r="J6" s="735"/>
      <c r="K6" s="735"/>
      <c r="L6" s="735"/>
      <c r="M6" s="735"/>
      <c r="N6" s="735"/>
      <c r="O6" s="238"/>
      <c r="P6" s="239"/>
      <c r="Q6" s="239"/>
    </row>
    <row r="7" spans="1:18" ht="20.100000000000001" customHeight="1">
      <c r="B7" s="45" t="s">
        <v>746</v>
      </c>
      <c r="C7" s="240">
        <v>2.4</v>
      </c>
      <c r="D7" s="240">
        <v>0.4</v>
      </c>
      <c r="E7" s="240">
        <v>2.8</v>
      </c>
      <c r="F7" s="736">
        <v>0.4</v>
      </c>
      <c r="G7" s="736">
        <v>0.9</v>
      </c>
      <c r="H7" s="736">
        <v>1.3</v>
      </c>
      <c r="I7" s="736">
        <v>1.1000000000000001</v>
      </c>
      <c r="J7" s="736">
        <v>0.8</v>
      </c>
      <c r="K7" s="736">
        <v>1.9</v>
      </c>
      <c r="L7" s="736">
        <v>0.4</v>
      </c>
      <c r="M7" s="736" t="s">
        <v>156</v>
      </c>
      <c r="N7" s="736">
        <v>0.4</v>
      </c>
      <c r="O7" s="53">
        <v>1.1000000000000001</v>
      </c>
      <c r="P7" s="242">
        <v>0.6</v>
      </c>
      <c r="Q7" s="54">
        <v>1.7</v>
      </c>
    </row>
    <row r="8" spans="1:18" ht="20.100000000000001" customHeight="1">
      <c r="B8" s="45" t="s">
        <v>655</v>
      </c>
      <c r="C8" s="240">
        <v>1.6</v>
      </c>
      <c r="D8" s="240" t="s">
        <v>156</v>
      </c>
      <c r="E8" s="240">
        <v>1.6</v>
      </c>
      <c r="F8" s="736">
        <v>1.4</v>
      </c>
      <c r="G8" s="736">
        <v>1.1000000000000001</v>
      </c>
      <c r="H8" s="736">
        <v>2.5</v>
      </c>
      <c r="I8" s="736">
        <v>2</v>
      </c>
      <c r="J8" s="736">
        <v>1.8</v>
      </c>
      <c r="K8" s="736">
        <v>3.8</v>
      </c>
      <c r="L8" s="736">
        <v>2.6</v>
      </c>
      <c r="M8" s="736">
        <v>0.5</v>
      </c>
      <c r="N8" s="736">
        <v>3.1</v>
      </c>
      <c r="O8" s="53">
        <v>1.4</v>
      </c>
      <c r="P8" s="54">
        <v>2.2000000000000002</v>
      </c>
      <c r="Q8" s="54">
        <v>3.6</v>
      </c>
      <c r="R8" s="825"/>
    </row>
    <row r="9" spans="1:18" ht="20.100000000000001" customHeight="1">
      <c r="B9" s="45" t="s">
        <v>664</v>
      </c>
      <c r="C9" s="240" t="s">
        <v>156</v>
      </c>
      <c r="D9" s="240" t="s">
        <v>156</v>
      </c>
      <c r="E9" s="240" t="s">
        <v>156</v>
      </c>
      <c r="F9" s="736">
        <v>0.3</v>
      </c>
      <c r="G9" s="736" t="s">
        <v>156</v>
      </c>
      <c r="H9" s="736">
        <v>0.3</v>
      </c>
      <c r="I9" s="736" t="s">
        <v>156</v>
      </c>
      <c r="J9" s="736" t="s">
        <v>156</v>
      </c>
      <c r="K9" s="736" t="s">
        <v>156</v>
      </c>
      <c r="L9" s="736" t="s">
        <v>156</v>
      </c>
      <c r="M9" s="736">
        <v>0.7</v>
      </c>
      <c r="N9" s="736">
        <v>0.7</v>
      </c>
      <c r="O9" s="736" t="s">
        <v>156</v>
      </c>
      <c r="P9" s="736" t="s">
        <v>156</v>
      </c>
      <c r="Q9" s="1405" t="s">
        <v>156</v>
      </c>
    </row>
    <row r="10" spans="1:18" ht="20.100000000000001" customHeight="1">
      <c r="B10" s="20" t="s">
        <v>983</v>
      </c>
      <c r="C10" s="245">
        <v>1.3</v>
      </c>
      <c r="D10" s="245">
        <v>1</v>
      </c>
      <c r="E10" s="245">
        <v>2.2999999999999998</v>
      </c>
      <c r="F10" s="737">
        <v>0.2</v>
      </c>
      <c r="G10" s="737">
        <v>0.1</v>
      </c>
      <c r="H10" s="737">
        <v>0.3</v>
      </c>
      <c r="I10" s="737">
        <v>0.2</v>
      </c>
      <c r="J10" s="737">
        <v>1.2</v>
      </c>
      <c r="K10" s="737">
        <v>1.4</v>
      </c>
      <c r="L10" s="737">
        <v>0.3</v>
      </c>
      <c r="M10" s="737">
        <v>0.5</v>
      </c>
      <c r="N10" s="737">
        <v>0.8</v>
      </c>
      <c r="O10" s="53">
        <v>1.3</v>
      </c>
      <c r="P10" s="54">
        <v>0.6</v>
      </c>
      <c r="Q10" s="54">
        <v>1.9</v>
      </c>
    </row>
    <row r="11" spans="1:18" ht="20.100000000000001" customHeight="1">
      <c r="B11" s="45" t="s">
        <v>748</v>
      </c>
      <c r="C11" s="1121">
        <v>0.7</v>
      </c>
      <c r="D11" s="1122">
        <v>0.6</v>
      </c>
      <c r="E11" s="1123">
        <v>1.3</v>
      </c>
      <c r="F11" s="737">
        <v>0.5</v>
      </c>
      <c r="G11" s="737">
        <v>0.5</v>
      </c>
      <c r="H11" s="737">
        <v>1</v>
      </c>
      <c r="I11" s="737">
        <v>0.8</v>
      </c>
      <c r="J11" s="737" t="s">
        <v>156</v>
      </c>
      <c r="K11" s="737">
        <v>0.8</v>
      </c>
      <c r="L11" s="737">
        <v>0.3</v>
      </c>
      <c r="M11" s="737">
        <v>0.4</v>
      </c>
      <c r="N11" s="737">
        <v>0.7</v>
      </c>
      <c r="O11" s="52">
        <v>1</v>
      </c>
      <c r="P11" s="189">
        <v>1.4</v>
      </c>
      <c r="Q11" s="189">
        <v>2.4</v>
      </c>
    </row>
    <row r="12" spans="1:18" ht="20.100000000000001" customHeight="1">
      <c r="B12" s="45" t="s">
        <v>678</v>
      </c>
      <c r="C12" s="245"/>
      <c r="D12" s="245"/>
      <c r="E12" s="245"/>
      <c r="F12" s="54"/>
      <c r="G12" s="54"/>
      <c r="H12" s="54"/>
      <c r="I12" s="54" t="s">
        <v>156</v>
      </c>
      <c r="J12" s="54" t="s">
        <v>156</v>
      </c>
      <c r="K12" s="54" t="s">
        <v>156</v>
      </c>
      <c r="L12" s="54" t="s">
        <v>156</v>
      </c>
      <c r="M12" s="54" t="s">
        <v>156</v>
      </c>
      <c r="N12" s="54" t="s">
        <v>156</v>
      </c>
      <c r="O12" s="241" t="s">
        <v>156</v>
      </c>
      <c r="P12" s="54" t="s">
        <v>156</v>
      </c>
      <c r="Q12" s="54" t="s">
        <v>156</v>
      </c>
    </row>
    <row r="13" spans="1:18" ht="20.100000000000001" customHeight="1">
      <c r="B13" s="1124" t="s">
        <v>984</v>
      </c>
      <c r="C13" s="1406">
        <v>6</v>
      </c>
      <c r="D13" s="1406">
        <v>2</v>
      </c>
      <c r="E13" s="1406">
        <v>8</v>
      </c>
      <c r="F13" s="1407">
        <v>2.8</v>
      </c>
      <c r="G13" s="1407">
        <v>2.6</v>
      </c>
      <c r="H13" s="1407">
        <v>5.4</v>
      </c>
      <c r="I13" s="1407">
        <v>4.0999999999999996</v>
      </c>
      <c r="J13" s="1407">
        <v>3.8</v>
      </c>
      <c r="K13" s="1407">
        <v>7.9</v>
      </c>
      <c r="L13" s="1407">
        <v>3.6</v>
      </c>
      <c r="M13" s="1407">
        <v>2.1</v>
      </c>
      <c r="N13" s="1407">
        <v>5.7</v>
      </c>
      <c r="O13" s="1408">
        <v>4.8</v>
      </c>
      <c r="P13" s="1409">
        <v>4.8000000000000007</v>
      </c>
      <c r="Q13" s="1409">
        <v>9.6</v>
      </c>
    </row>
    <row r="14" spans="1:18" ht="20.100000000000001" customHeight="1">
      <c r="B14" s="136" t="s">
        <v>985</v>
      </c>
      <c r="C14" s="1410"/>
      <c r="D14" s="1410"/>
      <c r="E14" s="1410"/>
      <c r="F14" s="1411"/>
      <c r="G14" s="1411"/>
      <c r="H14" s="1411"/>
      <c r="I14" s="1411"/>
      <c r="J14" s="1411"/>
      <c r="K14" s="1411"/>
      <c r="L14" s="1411"/>
      <c r="M14" s="1411"/>
      <c r="N14" s="1411"/>
      <c r="O14" s="1412"/>
      <c r="P14" s="1413"/>
      <c r="Q14" s="1413"/>
    </row>
    <row r="15" spans="1:18" ht="20.100000000000001" customHeight="1">
      <c r="B15" s="45" t="s">
        <v>746</v>
      </c>
      <c r="C15" s="240">
        <v>10.5</v>
      </c>
      <c r="D15" s="240" t="s">
        <v>156</v>
      </c>
      <c r="E15" s="240">
        <v>10.5</v>
      </c>
      <c r="F15" s="736">
        <v>6.9</v>
      </c>
      <c r="G15" s="736">
        <v>0.1</v>
      </c>
      <c r="H15" s="736">
        <v>7</v>
      </c>
      <c r="I15" s="736">
        <v>4.8</v>
      </c>
      <c r="J15" s="736" t="s">
        <v>156</v>
      </c>
      <c r="K15" s="736">
        <v>4.8</v>
      </c>
      <c r="L15" s="736">
        <v>8</v>
      </c>
      <c r="M15" s="736" t="s">
        <v>156</v>
      </c>
      <c r="N15" s="736">
        <v>8</v>
      </c>
      <c r="O15" s="53">
        <v>17.399999999999999</v>
      </c>
      <c r="P15" s="736" t="s">
        <v>156</v>
      </c>
      <c r="Q15" s="54">
        <v>17.399999999999999</v>
      </c>
    </row>
    <row r="16" spans="1:18" ht="20.100000000000001" customHeight="1">
      <c r="B16" s="45" t="s">
        <v>986</v>
      </c>
      <c r="C16" s="240">
        <v>22.8</v>
      </c>
      <c r="D16" s="240" t="s">
        <v>156</v>
      </c>
      <c r="E16" s="240">
        <v>22.8</v>
      </c>
      <c r="F16" s="1125">
        <v>22.4</v>
      </c>
      <c r="G16" s="1125" t="s">
        <v>156</v>
      </c>
      <c r="H16" s="1125">
        <v>22.4</v>
      </c>
      <c r="I16" s="1125">
        <v>14.7</v>
      </c>
      <c r="J16" s="1125" t="s">
        <v>156</v>
      </c>
      <c r="K16" s="1125">
        <v>14.7</v>
      </c>
      <c r="L16" s="1125">
        <v>5.4</v>
      </c>
      <c r="M16" s="1125" t="s">
        <v>156</v>
      </c>
      <c r="N16" s="1125">
        <v>5.4</v>
      </c>
      <c r="O16" s="53">
        <v>19.2</v>
      </c>
      <c r="P16" s="736" t="s">
        <v>156</v>
      </c>
      <c r="Q16" s="54">
        <v>19.2</v>
      </c>
    </row>
    <row r="17" spans="2:17" ht="20.100000000000001" customHeight="1">
      <c r="B17" s="45" t="s">
        <v>664</v>
      </c>
      <c r="C17" s="240">
        <v>138.80000000000001</v>
      </c>
      <c r="D17" s="240" t="s">
        <v>156</v>
      </c>
      <c r="E17" s="240">
        <v>138.80000000000001</v>
      </c>
      <c r="F17" s="736">
        <v>130.80000000000001</v>
      </c>
      <c r="G17" s="736" t="s">
        <v>156</v>
      </c>
      <c r="H17" s="736">
        <v>130.80000000000001</v>
      </c>
      <c r="I17" s="736">
        <v>127.3</v>
      </c>
      <c r="J17" s="736" t="s">
        <v>156</v>
      </c>
      <c r="K17" s="736">
        <v>127.3</v>
      </c>
      <c r="L17" s="736">
        <v>114.9</v>
      </c>
      <c r="M17" s="736" t="s">
        <v>156</v>
      </c>
      <c r="N17" s="736">
        <v>114.9</v>
      </c>
      <c r="O17" s="53">
        <v>170.1</v>
      </c>
      <c r="P17" s="54" t="s">
        <v>156</v>
      </c>
      <c r="Q17" s="54">
        <v>170.1</v>
      </c>
    </row>
    <row r="18" spans="2:17" ht="20.100000000000001" customHeight="1">
      <c r="B18" s="20" t="s">
        <v>983</v>
      </c>
      <c r="C18" s="240">
        <v>16.5</v>
      </c>
      <c r="D18" s="240">
        <v>0.4</v>
      </c>
      <c r="E18" s="240">
        <v>16.899999999999999</v>
      </c>
      <c r="F18" s="736">
        <v>25.9</v>
      </c>
      <c r="G18" s="736" t="s">
        <v>156</v>
      </c>
      <c r="H18" s="736">
        <v>25.9</v>
      </c>
      <c r="I18" s="736">
        <v>13.8</v>
      </c>
      <c r="J18" s="736" t="s">
        <v>156</v>
      </c>
      <c r="K18" s="736">
        <v>13.8</v>
      </c>
      <c r="L18" s="736">
        <v>7.7</v>
      </c>
      <c r="M18" s="736" t="s">
        <v>156</v>
      </c>
      <c r="N18" s="736">
        <v>7.7</v>
      </c>
      <c r="O18" s="53">
        <v>9.1</v>
      </c>
      <c r="P18" s="54" t="s">
        <v>156</v>
      </c>
      <c r="Q18" s="54">
        <v>9.1</v>
      </c>
    </row>
    <row r="19" spans="2:17" ht="20.100000000000001" customHeight="1">
      <c r="B19" s="20" t="s">
        <v>748</v>
      </c>
      <c r="C19" s="240">
        <v>93.5</v>
      </c>
      <c r="D19" s="240" t="s">
        <v>156</v>
      </c>
      <c r="E19" s="240">
        <v>93.5</v>
      </c>
      <c r="F19" s="737">
        <v>55.4</v>
      </c>
      <c r="G19" s="737">
        <v>0.7</v>
      </c>
      <c r="H19" s="737">
        <v>56.1</v>
      </c>
      <c r="I19" s="737">
        <v>54.6</v>
      </c>
      <c r="J19" s="737">
        <v>0.2</v>
      </c>
      <c r="K19" s="737">
        <v>54.8</v>
      </c>
      <c r="L19" s="737">
        <v>56.4</v>
      </c>
      <c r="M19" s="737" t="s">
        <v>156</v>
      </c>
      <c r="N19" s="737">
        <v>56.4</v>
      </c>
      <c r="O19" s="1128">
        <v>69.599999999999994</v>
      </c>
      <c r="P19" s="55" t="s">
        <v>156</v>
      </c>
      <c r="Q19" s="55">
        <v>69.599999999999994</v>
      </c>
    </row>
    <row r="20" spans="2:17" ht="20.100000000000001" customHeight="1">
      <c r="B20" s="45" t="s">
        <v>678</v>
      </c>
      <c r="C20" s="245"/>
      <c r="D20" s="245"/>
      <c r="E20" s="245"/>
      <c r="F20" s="54"/>
      <c r="G20" s="54"/>
      <c r="H20" s="54"/>
      <c r="I20" s="54">
        <v>28.7</v>
      </c>
      <c r="J20" s="54" t="s">
        <v>156</v>
      </c>
      <c r="K20" s="54">
        <v>28.7</v>
      </c>
      <c r="L20" s="54">
        <v>21.6</v>
      </c>
      <c r="M20" s="54" t="s">
        <v>156</v>
      </c>
      <c r="N20" s="54">
        <v>21.6</v>
      </c>
      <c r="O20" s="53">
        <v>26.2</v>
      </c>
      <c r="P20" s="54" t="s">
        <v>156</v>
      </c>
      <c r="Q20" s="54">
        <v>26.2</v>
      </c>
    </row>
    <row r="21" spans="2:17" ht="20.100000000000001" customHeight="1">
      <c r="B21" s="1329" t="s">
        <v>984</v>
      </c>
      <c r="C21" s="1414">
        <v>282.10000000000002</v>
      </c>
      <c r="D21" s="1414">
        <v>0.4</v>
      </c>
      <c r="E21" s="1414">
        <v>282.5</v>
      </c>
      <c r="F21" s="1415">
        <v>241.4</v>
      </c>
      <c r="G21" s="1415">
        <v>0.8</v>
      </c>
      <c r="H21" s="1415">
        <v>242.2</v>
      </c>
      <c r="I21" s="1415">
        <v>243.9</v>
      </c>
      <c r="J21" s="1415">
        <v>0.2</v>
      </c>
      <c r="K21" s="1415">
        <v>244.1</v>
      </c>
      <c r="L21" s="1415">
        <v>214</v>
      </c>
      <c r="M21" s="1415" t="s">
        <v>156</v>
      </c>
      <c r="N21" s="1415">
        <v>214</v>
      </c>
      <c r="O21" s="1416">
        <v>311.59999999999997</v>
      </c>
      <c r="P21" s="1417">
        <v>0</v>
      </c>
      <c r="Q21" s="1417">
        <v>311.59999999999997</v>
      </c>
    </row>
    <row r="22" spans="2:17" ht="20.100000000000001" customHeight="1">
      <c r="B22" s="730" t="s">
        <v>204</v>
      </c>
      <c r="C22" s="738">
        <v>288.10000000000002</v>
      </c>
      <c r="D22" s="739">
        <v>2.4</v>
      </c>
      <c r="E22" s="739">
        <v>290.5</v>
      </c>
      <c r="F22" s="1126">
        <v>244.2</v>
      </c>
      <c r="G22" s="1126">
        <v>3.4</v>
      </c>
      <c r="H22" s="1126">
        <v>247.6</v>
      </c>
      <c r="I22" s="1126">
        <v>248</v>
      </c>
      <c r="J22" s="1126">
        <v>4</v>
      </c>
      <c r="K22" s="1126">
        <v>252</v>
      </c>
      <c r="L22" s="740">
        <v>217.6</v>
      </c>
      <c r="M22" s="740">
        <v>2.1</v>
      </c>
      <c r="N22" s="740">
        <v>219.7</v>
      </c>
      <c r="O22" s="1418">
        <v>316.39999999999998</v>
      </c>
      <c r="P22" s="1418">
        <v>4.8000000000000007</v>
      </c>
      <c r="Q22" s="1418">
        <v>321.2</v>
      </c>
    </row>
    <row r="23" spans="2:17" ht="20.100000000000001" customHeight="1">
      <c r="L23" s="1127"/>
      <c r="O23" s="981"/>
      <c r="P23" s="981"/>
      <c r="Q23" s="981"/>
    </row>
    <row r="24" spans="2:17" ht="15.6">
      <c r="B24" s="1485" t="s">
        <v>987</v>
      </c>
      <c r="C24" s="1485"/>
      <c r="D24" s="1485"/>
      <c r="E24" s="1485"/>
      <c r="F24" s="1485"/>
      <c r="G24" s="1485"/>
      <c r="H24" s="1485"/>
    </row>
    <row r="25" spans="2:17" ht="15.6">
      <c r="B25" s="1506" t="s">
        <v>988</v>
      </c>
      <c r="C25" s="1506"/>
      <c r="D25" s="1506"/>
      <c r="E25" s="1506"/>
      <c r="F25" s="1506"/>
      <c r="G25" s="1506"/>
      <c r="H25" s="1506"/>
    </row>
    <row r="26" spans="2:17" ht="15.6">
      <c r="B26" s="1506" t="s">
        <v>989</v>
      </c>
      <c r="C26" s="1506"/>
      <c r="D26" s="1506"/>
      <c r="E26" s="1506"/>
      <c r="F26" s="1506"/>
      <c r="G26" s="1506"/>
      <c r="H26" s="1506"/>
    </row>
    <row r="27" spans="2:17" ht="15.6">
      <c r="B27" s="1507" t="s">
        <v>990</v>
      </c>
      <c r="C27" s="1507"/>
      <c r="D27" s="1507"/>
      <c r="E27" s="1507"/>
      <c r="F27" s="1507"/>
      <c r="G27" s="1507"/>
      <c r="H27" s="1507"/>
    </row>
    <row r="28" spans="2:17" ht="15.6">
      <c r="B28" s="1497" t="s">
        <v>991</v>
      </c>
      <c r="C28" s="1497"/>
      <c r="D28" s="1497"/>
      <c r="E28" s="1497"/>
      <c r="F28" s="1497"/>
      <c r="G28" s="1497"/>
      <c r="H28" s="1497"/>
    </row>
    <row r="29" spans="2:17" ht="15.6"/>
    <row r="44" spans="12:14" ht="15.6">
      <c r="L44" s="828"/>
      <c r="M44" s="828"/>
      <c r="N44" s="828"/>
    </row>
    <row r="45" spans="12:14" ht="15.6">
      <c r="L45" s="825"/>
      <c r="M45" s="825"/>
      <c r="N45" s="825"/>
    </row>
    <row r="46" spans="12:14" ht="15.6">
      <c r="L46" s="825"/>
      <c r="M46" s="825"/>
      <c r="N46" s="825"/>
    </row>
    <row r="47" spans="12:14" ht="15.6">
      <c r="L47" s="825"/>
      <c r="M47" s="825"/>
      <c r="N47" s="825"/>
    </row>
    <row r="48" spans="12:14" ht="15.6">
      <c r="L48" s="1118"/>
      <c r="M48" s="1118"/>
      <c r="N48" s="1118"/>
    </row>
    <row r="49" s="859" customFormat="1" ht="20.100000000000001" customHeight="1"/>
    <row r="50" s="859" customFormat="1" ht="20.100000000000001" customHeight="1"/>
  </sheetData>
  <sheetProtection algorithmName="SHA-512" hashValue="J53CoirkBul13oFfdDbMPirH0LAkke/GUSU8bkMP52m043YEWhFvpau9UuVDi4W/2R2fZKW1spkuhABmd0mm0A==" saltValue="/TUDiIW3AGpPualC6hc0MA==" spinCount="100000" sheet="1" objects="1" scenarios="1"/>
  <mergeCells count="10">
    <mergeCell ref="I4:K4"/>
    <mergeCell ref="L4:N4"/>
    <mergeCell ref="O4:Q4"/>
    <mergeCell ref="B24:H24"/>
    <mergeCell ref="B25:H25"/>
    <mergeCell ref="B26:H26"/>
    <mergeCell ref="B27:H27"/>
    <mergeCell ref="B28:H28"/>
    <mergeCell ref="C4:E4"/>
    <mergeCell ref="F4:H4"/>
  </mergeCells>
  <hyperlinks>
    <hyperlink ref="A2" location="Summary!A1" display=" " xr:uid="{BB17742B-6B4E-4CF3-9AA5-44400B0E8C8F}"/>
  </hyperlinks>
  <pageMargins left="0.75" right="0.75" top="1" bottom="1" header="0.5" footer="0.5"/>
  <pageSetup paperSize="9" scale="49"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BCE5C-EC53-4476-8212-E466E2712D73}">
  <sheetPr>
    <tabColor theme="8" tint="0.59999389629810485"/>
  </sheetPr>
  <dimension ref="A1:N43"/>
  <sheetViews>
    <sheetView showGridLines="0" zoomScaleNormal="100" zoomScaleSheetLayoutView="100" zoomScalePageLayoutView="140" workbookViewId="0"/>
  </sheetViews>
  <sheetFormatPr baseColWidth="10" defaultColWidth="11.09765625" defaultRowHeight="20.100000000000001" customHeight="1"/>
  <cols>
    <col min="1" max="1" width="5.59765625" style="981" customWidth="1"/>
    <col min="2" max="2" width="47.296875" style="981" customWidth="1"/>
    <col min="3" max="12" width="12.296875" style="981" customWidth="1"/>
    <col min="13" max="13" width="5.59765625" style="859" customWidth="1"/>
    <col min="14" max="16384" width="11.09765625" style="859"/>
  </cols>
  <sheetData>
    <row r="1" spans="1:14" ht="11.55" customHeight="1">
      <c r="A1" s="858"/>
      <c r="B1" s="858"/>
      <c r="C1" s="858"/>
      <c r="D1" s="858"/>
      <c r="E1" s="858"/>
      <c r="F1" s="1291"/>
      <c r="G1" s="859"/>
      <c r="H1" s="859"/>
      <c r="I1" s="859"/>
      <c r="J1" s="859"/>
      <c r="K1" s="859"/>
      <c r="L1" s="859"/>
    </row>
    <row r="2" spans="1:14" ht="20.100000000000001" customHeight="1">
      <c r="A2" s="860" t="s">
        <v>91</v>
      </c>
      <c r="B2" s="1508" t="s">
        <v>992</v>
      </c>
      <c r="C2" s="1508"/>
      <c r="D2" s="1508"/>
      <c r="E2" s="1508"/>
      <c r="F2" s="1508"/>
      <c r="G2" s="1508"/>
      <c r="H2" s="1508"/>
      <c r="I2" s="1508"/>
      <c r="J2" s="1508"/>
    </row>
    <row r="4" spans="1:14" ht="20.100000000000001" customHeight="1">
      <c r="B4" s="236" t="s">
        <v>146</v>
      </c>
      <c r="C4" s="1500">
        <v>2023</v>
      </c>
      <c r="D4" s="1500"/>
      <c r="E4" s="1509">
        <v>2022</v>
      </c>
      <c r="F4" s="1501"/>
      <c r="G4" s="1509">
        <v>2021</v>
      </c>
      <c r="H4" s="1501"/>
      <c r="I4" s="1492">
        <v>2020</v>
      </c>
      <c r="J4" s="1493"/>
      <c r="K4" s="1492">
        <v>2019</v>
      </c>
      <c r="L4" s="1493"/>
      <c r="M4" s="1452"/>
      <c r="N4" s="1452"/>
    </row>
    <row r="5" spans="1:14" ht="20.100000000000001" customHeight="1">
      <c r="B5" s="448" t="s">
        <v>961</v>
      </c>
      <c r="C5" s="833" t="s">
        <v>952</v>
      </c>
      <c r="D5" s="833" t="s">
        <v>993</v>
      </c>
      <c r="E5" s="838" t="s">
        <v>952</v>
      </c>
      <c r="F5" s="838" t="s">
        <v>994</v>
      </c>
      <c r="G5" s="838" t="s">
        <v>952</v>
      </c>
      <c r="H5" s="838" t="s">
        <v>994</v>
      </c>
      <c r="I5" s="838" t="s">
        <v>952</v>
      </c>
      <c r="J5" s="838" t="s">
        <v>994</v>
      </c>
      <c r="K5" s="835" t="s">
        <v>952</v>
      </c>
      <c r="L5" s="836" t="s">
        <v>995</v>
      </c>
    </row>
    <row r="6" spans="1:14" ht="20.100000000000001" customHeight="1">
      <c r="B6" s="222" t="s">
        <v>982</v>
      </c>
      <c r="C6" s="243"/>
      <c r="D6" s="243"/>
      <c r="E6" s="742"/>
      <c r="F6" s="742"/>
      <c r="G6" s="742"/>
      <c r="H6" s="742"/>
      <c r="I6" s="742"/>
      <c r="J6" s="742"/>
      <c r="K6" s="244"/>
      <c r="L6" s="243"/>
    </row>
    <row r="7" spans="1:14" ht="20.100000000000001" customHeight="1">
      <c r="B7" s="20" t="s">
        <v>746</v>
      </c>
      <c r="C7" s="195">
        <v>2</v>
      </c>
      <c r="D7" s="245">
        <v>0.8</v>
      </c>
      <c r="E7" s="208" t="s">
        <v>156</v>
      </c>
      <c r="F7" s="737" t="s">
        <v>156</v>
      </c>
      <c r="G7" s="208">
        <v>2</v>
      </c>
      <c r="H7" s="737">
        <v>0.7</v>
      </c>
      <c r="I7" s="208" t="s">
        <v>156</v>
      </c>
      <c r="J7" s="737" t="s">
        <v>156</v>
      </c>
      <c r="K7" s="232" t="s">
        <v>156</v>
      </c>
      <c r="L7" s="189" t="s">
        <v>156</v>
      </c>
    </row>
    <row r="8" spans="1:14" ht="20.100000000000001" customHeight="1">
      <c r="B8" s="20" t="s">
        <v>655</v>
      </c>
      <c r="C8" s="195">
        <v>1</v>
      </c>
      <c r="D8" s="245">
        <v>0.4</v>
      </c>
      <c r="E8" s="208">
        <v>2</v>
      </c>
      <c r="F8" s="737">
        <v>0.7</v>
      </c>
      <c r="G8" s="208">
        <v>2</v>
      </c>
      <c r="H8" s="737">
        <v>0.9</v>
      </c>
      <c r="I8" s="208">
        <v>1</v>
      </c>
      <c r="J8" s="737">
        <v>0.4</v>
      </c>
      <c r="K8" s="232">
        <v>2</v>
      </c>
      <c r="L8" s="189">
        <v>0.8</v>
      </c>
    </row>
    <row r="9" spans="1:14" ht="20.100000000000001" customHeight="1">
      <c r="B9" s="20" t="s">
        <v>664</v>
      </c>
      <c r="C9" s="195" t="s">
        <v>156</v>
      </c>
      <c r="D9" s="245" t="s">
        <v>156</v>
      </c>
      <c r="E9" s="208" t="s">
        <v>156</v>
      </c>
      <c r="F9" s="737" t="s">
        <v>156</v>
      </c>
      <c r="G9" s="208" t="s">
        <v>156</v>
      </c>
      <c r="H9" s="737" t="s">
        <v>156</v>
      </c>
      <c r="I9" s="208" t="s">
        <v>156</v>
      </c>
      <c r="J9" s="737" t="s">
        <v>156</v>
      </c>
      <c r="K9" s="232" t="s">
        <v>156</v>
      </c>
      <c r="L9" s="189" t="s">
        <v>156</v>
      </c>
    </row>
    <row r="10" spans="1:14" ht="20.100000000000001" customHeight="1">
      <c r="B10" s="20" t="s">
        <v>954</v>
      </c>
      <c r="C10" s="195">
        <v>1</v>
      </c>
      <c r="D10" s="245">
        <v>0.1</v>
      </c>
      <c r="E10" s="208">
        <v>1</v>
      </c>
      <c r="F10" s="737">
        <v>0.3</v>
      </c>
      <c r="G10" s="208" t="s">
        <v>156</v>
      </c>
      <c r="H10" s="737" t="s">
        <v>156</v>
      </c>
      <c r="I10" s="208" t="s">
        <v>156</v>
      </c>
      <c r="J10" s="737" t="s">
        <v>156</v>
      </c>
      <c r="K10" s="232">
        <v>1</v>
      </c>
      <c r="L10" s="189">
        <v>0.3</v>
      </c>
    </row>
    <row r="11" spans="1:14" ht="20.100000000000001" customHeight="1">
      <c r="B11" s="20" t="s">
        <v>748</v>
      </c>
      <c r="C11" s="221">
        <v>2</v>
      </c>
      <c r="D11" s="240">
        <v>0.7</v>
      </c>
      <c r="E11" s="208">
        <v>1</v>
      </c>
      <c r="F11" s="737">
        <v>0.2</v>
      </c>
      <c r="G11" s="208" t="s">
        <v>156</v>
      </c>
      <c r="H11" s="737" t="s">
        <v>156</v>
      </c>
      <c r="I11" s="208">
        <v>2</v>
      </c>
      <c r="J11" s="737">
        <v>0.8</v>
      </c>
      <c r="K11" s="1129" t="s">
        <v>156</v>
      </c>
      <c r="L11" s="54" t="s">
        <v>156</v>
      </c>
    </row>
    <row r="12" spans="1:14" ht="20.100000000000001" customHeight="1">
      <c r="B12" s="45" t="s">
        <v>678</v>
      </c>
      <c r="C12" s="195"/>
      <c r="D12" s="245"/>
      <c r="E12" s="81"/>
      <c r="F12" s="736"/>
      <c r="G12" s="81" t="s">
        <v>156</v>
      </c>
      <c r="H12" s="736" t="s">
        <v>156</v>
      </c>
      <c r="I12" s="81" t="s">
        <v>156</v>
      </c>
      <c r="J12" s="736" t="s">
        <v>156</v>
      </c>
      <c r="K12" s="232">
        <v>2</v>
      </c>
      <c r="L12" s="189">
        <v>0.7</v>
      </c>
    </row>
    <row r="13" spans="1:14" ht="20.100000000000001" customHeight="1">
      <c r="B13" s="1329" t="s">
        <v>996</v>
      </c>
      <c r="C13" s="1330">
        <v>6</v>
      </c>
      <c r="D13" s="1414">
        <v>2</v>
      </c>
      <c r="E13" s="1343">
        <v>4</v>
      </c>
      <c r="F13" s="1415">
        <v>1.2</v>
      </c>
      <c r="G13" s="1343">
        <v>4</v>
      </c>
      <c r="H13" s="1415">
        <v>1.6</v>
      </c>
      <c r="I13" s="1343">
        <v>3</v>
      </c>
      <c r="J13" s="1415">
        <v>1.2</v>
      </c>
      <c r="K13" s="1419">
        <v>5</v>
      </c>
      <c r="L13" s="1417">
        <v>1.8</v>
      </c>
    </row>
    <row r="14" spans="1:14" ht="20.100000000000001" customHeight="1">
      <c r="B14" s="222" t="s">
        <v>997</v>
      </c>
      <c r="C14" s="246"/>
      <c r="D14" s="247"/>
      <c r="E14" s="318"/>
      <c r="F14" s="743"/>
      <c r="G14" s="318"/>
      <c r="H14" s="743"/>
      <c r="I14" s="318"/>
      <c r="J14" s="743"/>
      <c r="K14" s="248"/>
      <c r="L14" s="249"/>
    </row>
    <row r="15" spans="1:14" ht="20.100000000000001" customHeight="1">
      <c r="B15" s="20" t="s">
        <v>746</v>
      </c>
      <c r="C15" s="195">
        <v>85</v>
      </c>
      <c r="D15" s="245">
        <v>23.1</v>
      </c>
      <c r="E15" s="208">
        <v>91</v>
      </c>
      <c r="F15" s="737">
        <v>16.2</v>
      </c>
      <c r="G15" s="208">
        <v>53</v>
      </c>
      <c r="H15" s="737">
        <v>8.1</v>
      </c>
      <c r="I15" s="208">
        <v>55</v>
      </c>
      <c r="J15" s="737">
        <v>8.1999999999999993</v>
      </c>
      <c r="K15" s="232">
        <v>61</v>
      </c>
      <c r="L15" s="189">
        <v>10.7</v>
      </c>
    </row>
    <row r="16" spans="1:14" ht="20.100000000000001" customHeight="1">
      <c r="B16" s="20" t="s">
        <v>655</v>
      </c>
      <c r="C16" s="195">
        <v>50</v>
      </c>
      <c r="D16" s="245">
        <v>15.7</v>
      </c>
      <c r="E16" s="208">
        <v>42</v>
      </c>
      <c r="F16" s="737">
        <v>18.100000000000001</v>
      </c>
      <c r="G16" s="208">
        <v>49</v>
      </c>
      <c r="H16" s="737">
        <v>19.399999999999999</v>
      </c>
      <c r="I16" s="208">
        <v>22</v>
      </c>
      <c r="J16" s="737">
        <v>7.6</v>
      </c>
      <c r="K16" s="232">
        <v>27</v>
      </c>
      <c r="L16" s="189">
        <v>6.9</v>
      </c>
    </row>
    <row r="17" spans="2:13" ht="20.100000000000001" customHeight="1">
      <c r="B17" s="20" t="s">
        <v>664</v>
      </c>
      <c r="C17" s="195">
        <v>273</v>
      </c>
      <c r="D17" s="245">
        <v>89.2</v>
      </c>
      <c r="E17" s="208">
        <v>431</v>
      </c>
      <c r="F17" s="737">
        <v>124.1</v>
      </c>
      <c r="G17" s="208">
        <v>528</v>
      </c>
      <c r="H17" s="737">
        <v>159.9</v>
      </c>
      <c r="I17" s="208">
        <v>439</v>
      </c>
      <c r="J17" s="737">
        <v>114.3</v>
      </c>
      <c r="K17" s="232">
        <v>537</v>
      </c>
      <c r="L17" s="189">
        <v>136</v>
      </c>
    </row>
    <row r="18" spans="2:13" ht="20.100000000000001" customHeight="1">
      <c r="B18" s="20" t="s">
        <v>954</v>
      </c>
      <c r="C18" s="195">
        <v>32</v>
      </c>
      <c r="D18" s="245">
        <v>10</v>
      </c>
      <c r="E18" s="208">
        <v>104</v>
      </c>
      <c r="F18" s="737">
        <v>14.6</v>
      </c>
      <c r="G18" s="208">
        <v>20</v>
      </c>
      <c r="H18" s="737">
        <v>8.4</v>
      </c>
      <c r="I18" s="208">
        <v>99</v>
      </c>
      <c r="J18" s="737">
        <v>56.6</v>
      </c>
      <c r="K18" s="232">
        <v>122</v>
      </c>
      <c r="L18" s="189">
        <v>67.3</v>
      </c>
    </row>
    <row r="19" spans="2:13" ht="20.100000000000001" customHeight="1">
      <c r="B19" s="45" t="s">
        <v>748</v>
      </c>
      <c r="C19" s="221">
        <v>414</v>
      </c>
      <c r="D19" s="240">
        <v>54</v>
      </c>
      <c r="E19" s="207">
        <v>417</v>
      </c>
      <c r="F19" s="744">
        <v>55.4</v>
      </c>
      <c r="G19" s="1129">
        <v>264</v>
      </c>
      <c r="H19" s="744">
        <v>37.200000000000003</v>
      </c>
      <c r="I19" s="1129">
        <v>522</v>
      </c>
      <c r="J19" s="744">
        <v>65.7</v>
      </c>
      <c r="K19" s="1129">
        <v>25</v>
      </c>
      <c r="L19" s="54">
        <v>6.3</v>
      </c>
    </row>
    <row r="20" spans="2:13" ht="20.100000000000001" customHeight="1">
      <c r="B20" s="74" t="s">
        <v>678</v>
      </c>
      <c r="C20" s="107"/>
      <c r="D20" s="449"/>
      <c r="E20" s="81"/>
      <c r="F20" s="736"/>
      <c r="G20" s="446">
        <v>65</v>
      </c>
      <c r="H20" s="736">
        <v>14</v>
      </c>
      <c r="I20" s="446">
        <v>35</v>
      </c>
      <c r="J20" s="736">
        <v>7.3</v>
      </c>
      <c r="K20" s="446">
        <v>250</v>
      </c>
      <c r="L20" s="55">
        <v>29.8</v>
      </c>
    </row>
    <row r="21" spans="2:13" ht="20.100000000000001" customHeight="1">
      <c r="B21" s="1124" t="s">
        <v>996</v>
      </c>
      <c r="C21" s="1330">
        <v>854</v>
      </c>
      <c r="D21" s="1414">
        <v>191.9</v>
      </c>
      <c r="E21" s="1343">
        <v>1085</v>
      </c>
      <c r="F21" s="1415">
        <v>228.4</v>
      </c>
      <c r="G21" s="1343">
        <v>979</v>
      </c>
      <c r="H21" s="1415">
        <v>247</v>
      </c>
      <c r="I21" s="1343">
        <v>1172</v>
      </c>
      <c r="J21" s="1415">
        <v>259.7</v>
      </c>
      <c r="K21" s="1419">
        <v>1022</v>
      </c>
      <c r="L21" s="1420">
        <v>257</v>
      </c>
    </row>
    <row r="22" spans="2:13" ht="20.100000000000001" customHeight="1">
      <c r="B22" s="730" t="s">
        <v>204</v>
      </c>
      <c r="C22" s="734">
        <v>860</v>
      </c>
      <c r="D22" s="739">
        <v>193.9</v>
      </c>
      <c r="E22" s="732">
        <v>1089</v>
      </c>
      <c r="F22" s="745">
        <v>229.6</v>
      </c>
      <c r="G22" s="732">
        <v>983</v>
      </c>
      <c r="H22" s="745">
        <v>248.6</v>
      </c>
      <c r="I22" s="732">
        <v>1175</v>
      </c>
      <c r="J22" s="745">
        <v>260.89999999999998</v>
      </c>
      <c r="K22" s="732">
        <v>1027</v>
      </c>
      <c r="L22" s="741">
        <v>258.8</v>
      </c>
    </row>
    <row r="24" spans="2:13" ht="24" customHeight="1">
      <c r="B24" s="1485" t="s">
        <v>998</v>
      </c>
      <c r="C24" s="1485"/>
      <c r="D24" s="1485"/>
      <c r="E24" s="1485"/>
      <c r="F24" s="1485"/>
      <c r="G24" s="1485"/>
      <c r="H24" s="1485"/>
      <c r="I24" s="828"/>
      <c r="J24" s="828"/>
      <c r="K24" s="828"/>
      <c r="L24" s="828"/>
      <c r="M24" s="825"/>
    </row>
    <row r="25" spans="2:13" ht="15.6">
      <c r="B25" s="1497" t="s">
        <v>999</v>
      </c>
      <c r="C25" s="1497"/>
      <c r="D25" s="1497"/>
      <c r="E25" s="1497"/>
      <c r="F25" s="1497"/>
      <c r="G25" s="1497"/>
      <c r="H25" s="1497"/>
      <c r="I25" s="825"/>
      <c r="J25" s="825"/>
      <c r="K25" s="826"/>
      <c r="L25" s="826"/>
      <c r="M25" s="825"/>
    </row>
    <row r="26" spans="2:13" ht="15.6">
      <c r="B26" s="1506" t="s">
        <v>1000</v>
      </c>
      <c r="C26" s="1506"/>
      <c r="D26" s="1506"/>
      <c r="E26" s="1506"/>
      <c r="F26" s="1506"/>
      <c r="G26" s="1506"/>
      <c r="H26" s="1506"/>
      <c r="I26" s="1118"/>
      <c r="J26" s="1118"/>
      <c r="K26" s="1118"/>
      <c r="L26" s="1118"/>
      <c r="M26" s="1118"/>
    </row>
    <row r="43" spans="1:12" s="960" customFormat="1" ht="20.100000000000001" customHeight="1">
      <c r="A43" s="1130"/>
      <c r="B43" s="981"/>
      <c r="C43" s="981"/>
      <c r="D43" s="981"/>
      <c r="E43" s="981"/>
      <c r="F43" s="981"/>
      <c r="G43" s="981"/>
      <c r="H43" s="981"/>
      <c r="I43" s="981"/>
      <c r="J43" s="981"/>
      <c r="K43" s="981"/>
      <c r="L43" s="981"/>
    </row>
  </sheetData>
  <sheetProtection algorithmName="SHA-512" hashValue="BU0KUYgaNakL4TtHS7HnNeYT1lurVN/rgqbJjPYLZRt2fCLNaUVlFJsEpRAFVtM7+2IyujY92hLb0R5JnCskgw==" saltValue="qcpFQX7/vZ18jYfQpyo4qA==" spinCount="100000" sheet="1" objects="1" scenarios="1"/>
  <mergeCells count="10">
    <mergeCell ref="M4:N4"/>
    <mergeCell ref="B24:H24"/>
    <mergeCell ref="B25:H25"/>
    <mergeCell ref="B26:H26"/>
    <mergeCell ref="B2:J2"/>
    <mergeCell ref="C4:D4"/>
    <mergeCell ref="E4:F4"/>
    <mergeCell ref="G4:H4"/>
    <mergeCell ref="I4:J4"/>
    <mergeCell ref="K4:L4"/>
  </mergeCells>
  <hyperlinks>
    <hyperlink ref="A2" location="Summary!A1" display=" " xr:uid="{43D2F6DF-CD17-4D7C-889B-77353C1E71B5}"/>
  </hyperlinks>
  <pageMargins left="0.75" right="0.75" top="1" bottom="1" header="0.5" footer="0.5"/>
  <pageSetup paperSize="9" scale="56"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893E7-A736-450B-946B-C442D832857B}">
  <sheetPr>
    <tabColor theme="8" tint="0.59999389629810485"/>
    <pageSetUpPr fitToPage="1"/>
  </sheetPr>
  <dimension ref="A1:G31"/>
  <sheetViews>
    <sheetView showGridLines="0" zoomScaleNormal="100" zoomScaleSheetLayoutView="100" workbookViewId="0"/>
  </sheetViews>
  <sheetFormatPr baseColWidth="10" defaultColWidth="11.09765625" defaultRowHeight="20.100000000000001" customHeight="1"/>
  <cols>
    <col min="1" max="1" width="5.59765625" style="859" customWidth="1"/>
    <col min="2" max="2" width="28.296875" style="859" customWidth="1"/>
    <col min="3" max="7" width="11.09765625" style="859" customWidth="1"/>
    <col min="8" max="16384" width="11.09765625" style="859"/>
  </cols>
  <sheetData>
    <row r="1" spans="1:7" ht="11.55" customHeight="1">
      <c r="A1" s="858"/>
      <c r="B1" s="858"/>
      <c r="C1" s="858"/>
      <c r="D1" s="858"/>
      <c r="E1" s="858"/>
      <c r="F1" s="1291"/>
    </row>
    <row r="2" spans="1:7" ht="20.100000000000001" customHeight="1">
      <c r="A2" s="860" t="s">
        <v>91</v>
      </c>
      <c r="B2" s="646" t="s">
        <v>1001</v>
      </c>
      <c r="C2" s="646"/>
      <c r="D2" s="646"/>
      <c r="E2" s="646"/>
      <c r="F2" s="646"/>
      <c r="G2" s="646"/>
    </row>
    <row r="4" spans="1:7" ht="20.100000000000001" customHeight="1">
      <c r="B4" s="397" t="s">
        <v>1002</v>
      </c>
      <c r="C4" s="394">
        <v>2023</v>
      </c>
      <c r="D4" s="838">
        <v>2022</v>
      </c>
      <c r="E4" s="838">
        <v>2021</v>
      </c>
      <c r="F4" s="838">
        <v>2020</v>
      </c>
      <c r="G4" s="838">
        <v>2019</v>
      </c>
    </row>
    <row r="5" spans="1:7" ht="20.100000000000001" customHeight="1">
      <c r="B5" s="251" t="s">
        <v>211</v>
      </c>
      <c r="C5" s="1421">
        <v>64</v>
      </c>
      <c r="D5" s="252">
        <v>49</v>
      </c>
      <c r="E5" s="252">
        <v>113</v>
      </c>
      <c r="F5" s="252">
        <v>21</v>
      </c>
      <c r="G5" s="252">
        <v>15</v>
      </c>
    </row>
    <row r="6" spans="1:7" ht="20.100000000000001" customHeight="1">
      <c r="B6" s="253" t="s">
        <v>680</v>
      </c>
      <c r="C6" s="1422">
        <v>137</v>
      </c>
      <c r="D6" s="254">
        <v>157</v>
      </c>
      <c r="E6" s="254">
        <v>122</v>
      </c>
      <c r="F6" s="254">
        <v>94</v>
      </c>
      <c r="G6" s="254">
        <v>119</v>
      </c>
    </row>
    <row r="7" spans="1:7" ht="20.100000000000001" customHeight="1">
      <c r="B7" s="253" t="s">
        <v>656</v>
      </c>
      <c r="C7" s="1422">
        <v>427</v>
      </c>
      <c r="D7" s="254">
        <v>421</v>
      </c>
      <c r="E7" s="254">
        <v>397</v>
      </c>
      <c r="F7" s="254">
        <v>411</v>
      </c>
      <c r="G7" s="254">
        <v>412</v>
      </c>
    </row>
    <row r="8" spans="1:7" ht="20.100000000000001" customHeight="1">
      <c r="B8" s="253" t="s">
        <v>665</v>
      </c>
      <c r="C8" s="1422">
        <v>440</v>
      </c>
      <c r="D8" s="254">
        <v>412</v>
      </c>
      <c r="E8" s="254">
        <v>420</v>
      </c>
      <c r="F8" s="254">
        <v>401</v>
      </c>
      <c r="G8" s="254">
        <v>463</v>
      </c>
    </row>
    <row r="9" spans="1:7" ht="20.100000000000001" customHeight="1">
      <c r="B9" s="253" t="s">
        <v>673</v>
      </c>
      <c r="C9" s="1422">
        <v>53</v>
      </c>
      <c r="D9" s="254" t="s">
        <v>156</v>
      </c>
      <c r="E9" s="254" t="s">
        <v>156</v>
      </c>
      <c r="F9" s="254" t="s">
        <v>156</v>
      </c>
      <c r="G9" s="254" t="s">
        <v>156</v>
      </c>
    </row>
    <row r="10" spans="1:7" ht="20.100000000000001" customHeight="1">
      <c r="B10" s="253" t="s">
        <v>657</v>
      </c>
      <c r="C10" s="1422">
        <v>171</v>
      </c>
      <c r="D10" s="254">
        <v>217</v>
      </c>
      <c r="E10" s="254">
        <v>232</v>
      </c>
      <c r="F10" s="254">
        <v>216</v>
      </c>
      <c r="G10" s="254">
        <v>188</v>
      </c>
    </row>
    <row r="11" spans="1:7" ht="20.100000000000001" customHeight="1">
      <c r="B11" s="253" t="s">
        <v>658</v>
      </c>
      <c r="C11" s="1422">
        <v>2</v>
      </c>
      <c r="D11" s="254" t="s">
        <v>156</v>
      </c>
      <c r="E11" s="254" t="s">
        <v>156</v>
      </c>
      <c r="F11" s="254" t="s">
        <v>156</v>
      </c>
      <c r="G11" s="254" t="s">
        <v>156</v>
      </c>
    </row>
    <row r="12" spans="1:7" ht="20.100000000000001" customHeight="1">
      <c r="B12" s="253" t="s">
        <v>666</v>
      </c>
      <c r="C12" s="1422">
        <v>42</v>
      </c>
      <c r="D12" s="254">
        <v>45</v>
      </c>
      <c r="E12" s="254">
        <v>50</v>
      </c>
      <c r="F12" s="254">
        <v>62</v>
      </c>
      <c r="G12" s="254">
        <v>72</v>
      </c>
    </row>
    <row r="13" spans="1:7" ht="20.100000000000001" customHeight="1">
      <c r="B13" s="253" t="s">
        <v>667</v>
      </c>
      <c r="C13" s="1422">
        <v>174</v>
      </c>
      <c r="D13" s="254">
        <v>150</v>
      </c>
      <c r="E13" s="254">
        <v>131</v>
      </c>
      <c r="F13" s="254">
        <v>125</v>
      </c>
      <c r="G13" s="254">
        <v>105</v>
      </c>
    </row>
    <row r="14" spans="1:7" ht="20.100000000000001" customHeight="1">
      <c r="B14" s="251" t="s">
        <v>674</v>
      </c>
      <c r="C14" s="1421">
        <v>36</v>
      </c>
      <c r="D14" s="252">
        <v>37</v>
      </c>
      <c r="E14" s="252">
        <v>38</v>
      </c>
      <c r="F14" s="252">
        <v>40</v>
      </c>
      <c r="G14" s="252">
        <v>95</v>
      </c>
    </row>
    <row r="15" spans="1:7" ht="20.100000000000001" customHeight="1">
      <c r="B15" s="251" t="s">
        <v>681</v>
      </c>
      <c r="C15" s="1421">
        <v>34</v>
      </c>
      <c r="D15" s="254">
        <v>17</v>
      </c>
      <c r="E15" s="254" t="s">
        <v>156</v>
      </c>
      <c r="F15" s="254" t="s">
        <v>156</v>
      </c>
      <c r="G15" s="254" t="s">
        <v>156</v>
      </c>
    </row>
    <row r="16" spans="1:7" ht="20.100000000000001" customHeight="1">
      <c r="B16" s="253" t="s">
        <v>668</v>
      </c>
      <c r="C16" s="1423" t="s">
        <v>156</v>
      </c>
      <c r="D16" s="254" t="s">
        <v>156</v>
      </c>
      <c r="E16" s="254">
        <v>11</v>
      </c>
      <c r="F16" s="254">
        <v>10</v>
      </c>
      <c r="G16" s="254">
        <v>10</v>
      </c>
    </row>
    <row r="17" spans="2:7" ht="20.100000000000001" customHeight="1">
      <c r="B17" s="253" t="s">
        <v>669</v>
      </c>
      <c r="C17" s="1422">
        <v>64</v>
      </c>
      <c r="D17" s="254">
        <v>42</v>
      </c>
      <c r="E17" s="254">
        <v>59</v>
      </c>
      <c r="F17" s="254">
        <v>57</v>
      </c>
      <c r="G17" s="254">
        <v>56</v>
      </c>
    </row>
    <row r="18" spans="2:7" ht="20.100000000000001" customHeight="1">
      <c r="B18" s="253" t="s">
        <v>1003</v>
      </c>
      <c r="C18" s="1422">
        <v>34</v>
      </c>
      <c r="D18" s="254">
        <v>25</v>
      </c>
      <c r="E18" s="254">
        <v>15</v>
      </c>
      <c r="F18" s="254">
        <v>7</v>
      </c>
      <c r="G18" s="254" t="s">
        <v>156</v>
      </c>
    </row>
    <row r="19" spans="2:7" ht="20.100000000000001" customHeight="1">
      <c r="B19" s="253" t="s">
        <v>670</v>
      </c>
      <c r="C19" s="1423" t="s">
        <v>156</v>
      </c>
      <c r="D19" s="254">
        <v>61</v>
      </c>
      <c r="E19" s="254">
        <v>120</v>
      </c>
      <c r="F19" s="254">
        <v>120</v>
      </c>
      <c r="G19" s="254">
        <v>121</v>
      </c>
    </row>
    <row r="20" spans="2:7" ht="20.100000000000001" customHeight="1">
      <c r="B20" s="253" t="s">
        <v>677</v>
      </c>
      <c r="C20" s="1422">
        <v>47</v>
      </c>
      <c r="D20" s="254">
        <v>63</v>
      </c>
      <c r="E20" s="254">
        <v>70</v>
      </c>
      <c r="F20" s="254">
        <v>82</v>
      </c>
      <c r="G20" s="254">
        <v>86</v>
      </c>
    </row>
    <row r="21" spans="2:7" ht="20.100000000000001" customHeight="1">
      <c r="B21" s="253" t="s">
        <v>676</v>
      </c>
      <c r="C21" s="1422">
        <v>399</v>
      </c>
      <c r="D21" s="254">
        <v>433</v>
      </c>
      <c r="E21" s="254">
        <v>435</v>
      </c>
      <c r="F21" s="254">
        <v>370</v>
      </c>
      <c r="G21" s="254">
        <v>427</v>
      </c>
    </row>
    <row r="22" spans="2:7" ht="20.100000000000001" customHeight="1">
      <c r="B22" s="253" t="s">
        <v>685</v>
      </c>
      <c r="C22" s="1422">
        <v>69</v>
      </c>
      <c r="D22" s="254" t="s">
        <v>156</v>
      </c>
      <c r="E22" s="254" t="s">
        <v>156</v>
      </c>
      <c r="F22" s="254" t="s">
        <v>156</v>
      </c>
      <c r="G22" s="254" t="s">
        <v>156</v>
      </c>
    </row>
    <row r="23" spans="2:7" ht="20.100000000000001" customHeight="1">
      <c r="B23" s="253" t="s">
        <v>686</v>
      </c>
      <c r="C23" s="1422">
        <v>157</v>
      </c>
      <c r="D23" s="254">
        <v>147</v>
      </c>
      <c r="E23" s="254">
        <v>165</v>
      </c>
      <c r="F23" s="254">
        <v>187</v>
      </c>
      <c r="G23" s="254">
        <v>175</v>
      </c>
    </row>
    <row r="24" spans="2:7" ht="20.100000000000001" customHeight="1">
      <c r="B24" s="253" t="s">
        <v>671</v>
      </c>
      <c r="C24" s="1422">
        <v>29</v>
      </c>
      <c r="D24" s="254">
        <v>192</v>
      </c>
      <c r="E24" s="254">
        <v>289</v>
      </c>
      <c r="F24" s="254">
        <v>260</v>
      </c>
      <c r="G24" s="254">
        <v>270</v>
      </c>
    </row>
    <row r="25" spans="2:7" ht="20.100000000000001" customHeight="1">
      <c r="B25" s="253" t="s">
        <v>621</v>
      </c>
      <c r="C25" s="1422">
        <v>505</v>
      </c>
      <c r="D25" s="254">
        <v>596</v>
      </c>
      <c r="E25" s="254">
        <v>570</v>
      </c>
      <c r="F25" s="254">
        <v>671</v>
      </c>
      <c r="G25" s="254">
        <v>558</v>
      </c>
    </row>
    <row r="26" spans="2:7" ht="20.100000000000001" customHeight="1">
      <c r="B26" s="253" t="s">
        <v>662</v>
      </c>
      <c r="C26" s="1422">
        <v>328</v>
      </c>
      <c r="D26" s="254">
        <v>337</v>
      </c>
      <c r="E26" s="254">
        <v>363</v>
      </c>
      <c r="F26" s="254">
        <v>388</v>
      </c>
      <c r="G26" s="254">
        <v>412</v>
      </c>
    </row>
    <row r="27" spans="2:7" ht="20.100000000000001" customHeight="1">
      <c r="B27" s="746" t="s">
        <v>663</v>
      </c>
      <c r="C27" s="1423" t="s">
        <v>156</v>
      </c>
      <c r="D27" s="747">
        <v>29</v>
      </c>
      <c r="E27" s="747">
        <v>55</v>
      </c>
      <c r="F27" s="747">
        <v>40</v>
      </c>
      <c r="G27" s="747">
        <v>54</v>
      </c>
    </row>
    <row r="28" spans="2:7" ht="20.100000000000001" customHeight="1">
      <c r="B28" s="650" t="s">
        <v>204</v>
      </c>
      <c r="C28" s="1424">
        <v>3211</v>
      </c>
      <c r="D28" s="748">
        <v>3430</v>
      </c>
      <c r="E28" s="748">
        <v>3655</v>
      </c>
      <c r="F28" s="748">
        <v>3562</v>
      </c>
      <c r="G28" s="748">
        <v>3638</v>
      </c>
    </row>
    <row r="29" spans="2:7" ht="13.2" customHeight="1"/>
    <row r="30" spans="2:7" ht="20.100000000000001" customHeight="1">
      <c r="B30" s="1506" t="s">
        <v>1004</v>
      </c>
      <c r="C30" s="1506"/>
      <c r="D30" s="1506"/>
      <c r="E30" s="1506"/>
      <c r="F30" s="1506"/>
      <c r="G30" s="1506"/>
    </row>
    <row r="31" spans="2:7" ht="20.100000000000001" customHeight="1">
      <c r="B31" s="1506"/>
      <c r="C31" s="1506"/>
      <c r="D31" s="1506"/>
      <c r="E31" s="1506"/>
      <c r="F31" s="1506"/>
      <c r="G31" s="1506"/>
    </row>
  </sheetData>
  <sheetProtection algorithmName="SHA-512" hashValue="UGeTFDHtj0FmEwkPhoffgmGFRVAcGURJep9fwzDwRdfkCnn9bJLn42qJji030PaSSUw1eZOYGByxm934efnKdA==" saltValue="6sKwsxkv25TFmpWRF/3ZxQ==" spinCount="100000" sheet="1" objects="1" scenarios="1"/>
  <mergeCells count="2">
    <mergeCell ref="B30:G30"/>
    <mergeCell ref="B31:G31"/>
  </mergeCells>
  <hyperlinks>
    <hyperlink ref="A2" location="Summary!A1" display=" " xr:uid="{0ED46C1D-ACC0-4C3C-9014-650B74A8964D}"/>
  </hyperlinks>
  <pageMargins left="0.74803149606299213" right="0.74803149606299213" top="0.98425196850393704" bottom="0.98425196850393704" header="0.51181102362204722" footer="0.51181102362204722"/>
  <pageSetup paperSize="9" scale="86" orientation="landscape" horizontalDpi="4294967292" verticalDpi="4294967292" r:id="rId1"/>
  <headerFooter>
    <oddFooter>&amp;L&amp;1#&amp;"Calibri"&amp;10&amp;K000000TOTAL Classification: Restricted Distribution TOTAL - All rights reserved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86E17-5F83-44F3-8E7E-F5AC3125A8CA}">
  <sheetPr>
    <tabColor rgb="FF96E600"/>
  </sheetPr>
  <dimension ref="A1:G18"/>
  <sheetViews>
    <sheetView showGridLines="0" zoomScaleNormal="100" zoomScaleSheetLayoutView="100" zoomScalePageLayoutView="230" workbookViewId="0"/>
  </sheetViews>
  <sheetFormatPr baseColWidth="10" defaultColWidth="10.796875" defaultRowHeight="20.100000000000001" customHeight="1"/>
  <cols>
    <col min="1" max="1" width="5.5" style="859" customWidth="1"/>
    <col min="2" max="2" width="74.796875" style="859" customWidth="1"/>
    <col min="3" max="5" width="12" style="859" customWidth="1"/>
    <col min="6" max="6" width="5.5" style="859" customWidth="1"/>
    <col min="7" max="16384" width="10.796875" style="859"/>
  </cols>
  <sheetData>
    <row r="1" spans="1:7" ht="20.100000000000001" customHeight="1">
      <c r="B1" s="929"/>
      <c r="C1" s="929"/>
    </row>
    <row r="2" spans="1:7" ht="20.100000000000001" customHeight="1">
      <c r="A2" s="860" t="s">
        <v>91</v>
      </c>
      <c r="B2" s="1508" t="s">
        <v>92</v>
      </c>
      <c r="C2" s="1508"/>
      <c r="D2" s="1508"/>
      <c r="E2" s="1508"/>
    </row>
    <row r="3" spans="1:7" ht="20.100000000000001" customHeight="1">
      <c r="B3" s="861"/>
      <c r="C3" s="861"/>
      <c r="D3" s="861"/>
      <c r="E3" s="861"/>
    </row>
    <row r="4" spans="1:7" ht="20.100000000000001" customHeight="1">
      <c r="B4" s="549" t="s">
        <v>134</v>
      </c>
      <c r="C4" s="880">
        <v>2023</v>
      </c>
      <c r="D4" s="550">
        <v>2022</v>
      </c>
      <c r="E4" s="550">
        <v>2021</v>
      </c>
    </row>
    <row r="5" spans="1:7" ht="20.100000000000001" customHeight="1">
      <c r="B5" s="15" t="s">
        <v>1005</v>
      </c>
      <c r="C5" s="469">
        <v>4654</v>
      </c>
      <c r="D5" s="142">
        <v>7302</v>
      </c>
      <c r="E5" s="142">
        <v>1909</v>
      </c>
    </row>
    <row r="6" spans="1:7" ht="20.100000000000001" customHeight="1">
      <c r="B6" s="15" t="s">
        <v>516</v>
      </c>
      <c r="C6" s="469">
        <v>2149</v>
      </c>
      <c r="D6" s="142">
        <v>1391</v>
      </c>
      <c r="E6" s="142">
        <v>1638</v>
      </c>
    </row>
    <row r="7" spans="1:7" ht="20.100000000000001" customHeight="1">
      <c r="B7" s="15" t="s">
        <v>517</v>
      </c>
      <c r="C7" s="469">
        <v>2040</v>
      </c>
      <c r="D7" s="142">
        <v>1319</v>
      </c>
      <c r="E7" s="142">
        <v>1502</v>
      </c>
    </row>
    <row r="8" spans="1:7" ht="20.100000000000001" customHeight="1">
      <c r="B8" s="15" t="s">
        <v>113</v>
      </c>
      <c r="C8" s="469">
        <v>196</v>
      </c>
      <c r="D8" s="142">
        <v>214</v>
      </c>
      <c r="E8" s="142">
        <v>348</v>
      </c>
    </row>
    <row r="9" spans="1:7" ht="20.100000000000001" customHeight="1">
      <c r="B9" s="15" t="s">
        <v>1006</v>
      </c>
      <c r="C9" s="469">
        <v>5853</v>
      </c>
      <c r="D9" s="142">
        <v>7704</v>
      </c>
      <c r="E9" s="142">
        <v>2946</v>
      </c>
      <c r="G9" s="1267"/>
    </row>
    <row r="10" spans="1:7" ht="20.100000000000001" customHeight="1">
      <c r="B10" s="551" t="s">
        <v>1007</v>
      </c>
      <c r="C10" s="884">
        <v>7957</v>
      </c>
      <c r="D10" s="552">
        <v>8663</v>
      </c>
      <c r="E10" s="552">
        <v>6473</v>
      </c>
    </row>
    <row r="12" spans="1:7" s="868" customFormat="1" ht="26.1" customHeight="1">
      <c r="B12" s="925" t="s">
        <v>1008</v>
      </c>
      <c r="C12" s="925"/>
      <c r="D12" s="925"/>
      <c r="E12" s="925"/>
    </row>
    <row r="13" spans="1:7" s="868" customFormat="1" ht="20.100000000000001" customHeight="1">
      <c r="B13" s="925" t="s">
        <v>1009</v>
      </c>
      <c r="C13" s="925"/>
      <c r="D13" s="925"/>
      <c r="E13" s="925"/>
    </row>
    <row r="14" spans="1:7" ht="20.100000000000001" customHeight="1">
      <c r="B14" s="925" t="s">
        <v>1010</v>
      </c>
      <c r="C14" s="925"/>
      <c r="D14" s="925"/>
      <c r="E14" s="925"/>
    </row>
    <row r="15" spans="1:7" ht="24" customHeight="1">
      <c r="B15" s="925" t="s">
        <v>523</v>
      </c>
      <c r="C15" s="925"/>
      <c r="D15" s="925"/>
      <c r="E15" s="925"/>
    </row>
    <row r="16" spans="1:7" ht="22.5" customHeight="1">
      <c r="B16" s="1268" t="s">
        <v>524</v>
      </c>
      <c r="C16" s="1268"/>
      <c r="D16" s="1268"/>
      <c r="E16" s="1268"/>
    </row>
    <row r="18" spans="1:1" ht="20.100000000000001" customHeight="1">
      <c r="A18" s="929"/>
    </row>
  </sheetData>
  <sheetProtection algorithmName="SHA-512" hashValue="e5dB7igAbc+rhJ4Kzdb4MBvtSRCiJOg6JSkyIT6LgeiXrB/uqmcm6+BbqTcyYoeDbUNFX7S2iy2ZWaM9jif/nQ==" saltValue="nd4vb8IlVKYhXHwEyZRyhA==" spinCount="100000" sheet="1" objects="1" scenarios="1"/>
  <mergeCells count="1">
    <mergeCell ref="B2:E2"/>
  </mergeCells>
  <hyperlinks>
    <hyperlink ref="A2" location="Summary!A1" display=" " xr:uid="{2E498881-923B-411B-A8A8-8EF7C67A9C14}"/>
  </hyperlinks>
  <pageMargins left="0.74803149606299213" right="0.74803149606299213" top="0.98425196850393704" bottom="0.98425196850393704" header="0.51181102362204722" footer="0.51181102362204722"/>
  <pageSetup paperSize="9" scale="65"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F8FA7-13DC-49DC-8F8D-F5A3947A44B1}">
  <sheetPr>
    <tabColor rgb="FF96E600"/>
    <pageSetUpPr fitToPage="1"/>
  </sheetPr>
  <dimension ref="A2:K17"/>
  <sheetViews>
    <sheetView showGridLines="0" zoomScaleNormal="100" zoomScaleSheetLayoutView="100" zoomScalePageLayoutView="120" workbookViewId="0"/>
  </sheetViews>
  <sheetFormatPr baseColWidth="10" defaultColWidth="10.796875" defaultRowHeight="20.100000000000001" customHeight="1"/>
  <cols>
    <col min="1" max="1" width="5.5" style="859" customWidth="1"/>
    <col min="2" max="2" width="74.796875" style="859" customWidth="1"/>
    <col min="3" max="5" width="12" style="859" customWidth="1"/>
    <col min="6" max="6" width="5.5" style="859" customWidth="1"/>
    <col min="7" max="16384" width="10.796875" style="859"/>
  </cols>
  <sheetData>
    <row r="2" spans="1:11" ht="20.100000000000001" customHeight="1">
      <c r="A2" s="860" t="s">
        <v>91</v>
      </c>
      <c r="B2" s="1510" t="s">
        <v>1011</v>
      </c>
      <c r="C2" s="1510"/>
      <c r="D2" s="1510"/>
      <c r="E2" s="1510"/>
    </row>
    <row r="4" spans="1:11" ht="20.100000000000001" customHeight="1">
      <c r="B4" s="549" t="s">
        <v>1012</v>
      </c>
      <c r="C4" s="880" t="s">
        <v>94</v>
      </c>
      <c r="D4" s="550">
        <v>2022</v>
      </c>
      <c r="E4" s="550">
        <v>2021</v>
      </c>
    </row>
    <row r="5" spans="1:11" ht="20.100000000000001" customHeight="1">
      <c r="B5" s="15" t="s">
        <v>1013</v>
      </c>
      <c r="C5" s="469">
        <v>1792</v>
      </c>
      <c r="D5" s="470">
        <v>1792</v>
      </c>
      <c r="E5" s="470">
        <v>1793.4810944000001</v>
      </c>
    </row>
    <row r="6" spans="1:11" ht="20.100000000000001" customHeight="1">
      <c r="B6" s="536" t="s">
        <v>1014</v>
      </c>
      <c r="C6" s="884">
        <v>1436.4898748977384</v>
      </c>
      <c r="D6" s="539">
        <v>1472</v>
      </c>
      <c r="E6" s="539">
        <v>1180</v>
      </c>
    </row>
    <row r="8" spans="1:11" ht="13.05" customHeight="1">
      <c r="B8" s="1511" t="s">
        <v>1015</v>
      </c>
      <c r="C8" s="1511"/>
      <c r="D8" s="1511"/>
      <c r="E8" s="1511"/>
    </row>
    <row r="9" spans="1:11" ht="13.05" customHeight="1">
      <c r="B9" s="1511" t="s">
        <v>1016</v>
      </c>
      <c r="C9" s="1511"/>
      <c r="D9" s="1511"/>
      <c r="E9" s="1511"/>
    </row>
    <row r="10" spans="1:11" ht="13.05" customHeight="1">
      <c r="B10" s="1431" t="s">
        <v>1017</v>
      </c>
      <c r="C10" s="1431"/>
      <c r="D10" s="1431"/>
      <c r="E10" s="1431"/>
      <c r="F10" s="868"/>
      <c r="G10" s="868"/>
      <c r="H10" s="868"/>
      <c r="I10" s="868"/>
      <c r="J10" s="868"/>
      <c r="K10" s="868"/>
    </row>
    <row r="17" spans="2:5" ht="20.100000000000001" customHeight="1">
      <c r="B17" s="1508"/>
      <c r="C17" s="1508"/>
      <c r="D17" s="1508"/>
      <c r="E17" s="1508"/>
    </row>
  </sheetData>
  <sheetProtection algorithmName="SHA-512" hashValue="aNQb/QJAtIBIE7u5LQEehYIcNoSDSp0aoBF6/uifktLBCPDX29mhhp9NGgHXYw7o76qxENjT/hYXYEhMawZcJg==" saltValue="cNB9DK9Fa/6qsJPlQDzFEg==" spinCount="100000" sheet="1" objects="1" scenarios="1"/>
  <mergeCells count="5">
    <mergeCell ref="B2:E2"/>
    <mergeCell ref="B8:E8"/>
    <mergeCell ref="B9:E9"/>
    <mergeCell ref="B10:E10"/>
    <mergeCell ref="B17:E17"/>
  </mergeCells>
  <hyperlinks>
    <hyperlink ref="A2" location="Summary!A1" display=" " xr:uid="{DF164554-D233-47E8-9D33-D213610E3BD1}"/>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7E5A4-C68D-4303-B687-EEC2E003CACA}">
  <sheetPr>
    <tabColor rgb="FF96E600"/>
  </sheetPr>
  <dimension ref="A1:Q34"/>
  <sheetViews>
    <sheetView showGridLines="0" zoomScaleNormal="100" zoomScaleSheetLayoutView="100" workbookViewId="0"/>
  </sheetViews>
  <sheetFormatPr baseColWidth="10" defaultColWidth="10.796875" defaultRowHeight="20.100000000000001" customHeight="1"/>
  <cols>
    <col min="1" max="1" width="5.5" style="981" customWidth="1"/>
    <col min="2" max="2" width="35.69921875" style="981" bestFit="1" customWidth="1"/>
    <col min="3" max="14" width="13.09765625" style="981" customWidth="1"/>
    <col min="15" max="16" width="13.09765625" style="860" customWidth="1"/>
    <col min="17" max="17" width="5.5" style="981" customWidth="1"/>
    <col min="18" max="16384" width="10.796875" style="859"/>
  </cols>
  <sheetData>
    <row r="1" spans="1:17" ht="15.6"/>
    <row r="2" spans="1:17" ht="35.25" customHeight="1">
      <c r="A2" s="860" t="s">
        <v>91</v>
      </c>
      <c r="B2" s="1508" t="s">
        <v>1018</v>
      </c>
      <c r="C2" s="1508"/>
      <c r="D2" s="1508"/>
      <c r="E2" s="1508"/>
      <c r="F2" s="1508"/>
      <c r="G2" s="1508"/>
      <c r="H2" s="860"/>
      <c r="I2" s="860"/>
      <c r="J2" s="860"/>
      <c r="K2" s="860"/>
      <c r="L2" s="860"/>
      <c r="M2" s="860"/>
      <c r="N2" s="860"/>
      <c r="Q2" s="860"/>
    </row>
    <row r="4" spans="1:17" ht="20.100000000000001" customHeight="1">
      <c r="B4" s="1269" t="s">
        <v>920</v>
      </c>
      <c r="C4" s="1512" t="s">
        <v>1019</v>
      </c>
      <c r="D4" s="1512"/>
      <c r="E4" s="1512"/>
      <c r="F4" s="1512"/>
      <c r="G4" s="1512"/>
      <c r="H4" s="1512"/>
      <c r="I4" s="1512"/>
      <c r="J4" s="1512"/>
      <c r="K4" s="1512"/>
      <c r="L4" s="1512"/>
      <c r="M4" s="1512"/>
      <c r="N4" s="1512"/>
    </row>
    <row r="5" spans="1:17" ht="42.75" customHeight="1">
      <c r="B5" s="462" t="s">
        <v>1020</v>
      </c>
      <c r="C5" s="463" t="s">
        <v>1021</v>
      </c>
      <c r="D5" s="464" t="s">
        <v>1022</v>
      </c>
      <c r="E5" s="463" t="s">
        <v>1023</v>
      </c>
      <c r="F5" s="463" t="s">
        <v>1024</v>
      </c>
      <c r="G5" s="463" t="s">
        <v>1025</v>
      </c>
      <c r="H5" s="463" t="s">
        <v>1026</v>
      </c>
      <c r="I5" s="463" t="s">
        <v>1027</v>
      </c>
      <c r="J5" s="463" t="s">
        <v>1028</v>
      </c>
      <c r="K5" s="463" t="s">
        <v>1029</v>
      </c>
      <c r="L5" s="463" t="s">
        <v>1030</v>
      </c>
      <c r="M5" s="463" t="s">
        <v>1031</v>
      </c>
      <c r="N5" s="463" t="s">
        <v>1032</v>
      </c>
    </row>
    <row r="6" spans="1:17" ht="20.100000000000001" customHeight="1">
      <c r="B6" s="256" t="s">
        <v>208</v>
      </c>
      <c r="C6" s="257"/>
      <c r="D6" s="258"/>
      <c r="E6" s="259"/>
      <c r="F6" s="147"/>
      <c r="G6" s="147"/>
      <c r="H6" s="147"/>
      <c r="I6" s="147"/>
      <c r="J6" s="147"/>
      <c r="K6" s="147"/>
      <c r="L6" s="147"/>
      <c r="M6" s="147"/>
      <c r="N6" s="147"/>
    </row>
    <row r="7" spans="1:17" ht="20.100000000000001" customHeight="1">
      <c r="B7" s="260" t="s">
        <v>1033</v>
      </c>
      <c r="C7" s="261">
        <v>253</v>
      </c>
      <c r="D7" s="262">
        <v>1</v>
      </c>
      <c r="E7" s="881">
        <v>253</v>
      </c>
      <c r="F7" s="882" t="s">
        <v>156</v>
      </c>
      <c r="G7" s="882">
        <v>37</v>
      </c>
      <c r="H7" s="882">
        <v>64</v>
      </c>
      <c r="I7" s="882" t="s">
        <v>156</v>
      </c>
      <c r="J7" s="882">
        <v>220</v>
      </c>
      <c r="K7" s="882" t="s">
        <v>156</v>
      </c>
      <c r="L7" s="882" t="s">
        <v>156</v>
      </c>
      <c r="M7" s="882">
        <v>22</v>
      </c>
      <c r="N7" s="882" t="s">
        <v>156</v>
      </c>
    </row>
    <row r="8" spans="1:17" ht="20.100000000000001" customHeight="1">
      <c r="B8" s="260" t="s">
        <v>1034</v>
      </c>
      <c r="C8" s="261" t="s">
        <v>156</v>
      </c>
      <c r="D8" s="262">
        <v>1</v>
      </c>
      <c r="E8" s="881" t="s">
        <v>156</v>
      </c>
      <c r="F8" s="882" t="s">
        <v>156</v>
      </c>
      <c r="G8" s="882" t="s">
        <v>156</v>
      </c>
      <c r="H8" s="882" t="s">
        <v>156</v>
      </c>
      <c r="I8" s="882" t="s">
        <v>156</v>
      </c>
      <c r="J8" s="882" t="s">
        <v>156</v>
      </c>
      <c r="K8" s="882" t="s">
        <v>156</v>
      </c>
      <c r="L8" s="882" t="s">
        <v>156</v>
      </c>
      <c r="M8" s="882" t="s">
        <v>156</v>
      </c>
      <c r="N8" s="883" t="s">
        <v>156</v>
      </c>
    </row>
    <row r="9" spans="1:17" ht="20.100000000000001" customHeight="1">
      <c r="B9" s="260" t="s">
        <v>1035</v>
      </c>
      <c r="C9" s="261">
        <v>219</v>
      </c>
      <c r="D9" s="262">
        <v>1</v>
      </c>
      <c r="E9" s="881">
        <v>219</v>
      </c>
      <c r="F9" s="882">
        <v>51</v>
      </c>
      <c r="G9" s="882">
        <v>23</v>
      </c>
      <c r="H9" s="882" t="s">
        <v>156</v>
      </c>
      <c r="I9" s="882" t="s">
        <v>156</v>
      </c>
      <c r="J9" s="882">
        <v>126</v>
      </c>
      <c r="K9" s="882">
        <v>7</v>
      </c>
      <c r="L9" s="882" t="s">
        <v>156</v>
      </c>
      <c r="M9" s="882">
        <v>26</v>
      </c>
      <c r="N9" s="882" t="s">
        <v>156</v>
      </c>
    </row>
    <row r="10" spans="1:17" ht="20.100000000000001" customHeight="1">
      <c r="B10" s="260" t="s">
        <v>1036</v>
      </c>
      <c r="C10" s="261">
        <v>109</v>
      </c>
      <c r="D10" s="262">
        <v>1</v>
      </c>
      <c r="E10" s="881">
        <v>109</v>
      </c>
      <c r="F10" s="882">
        <v>29</v>
      </c>
      <c r="G10" s="882">
        <v>11</v>
      </c>
      <c r="H10" s="882" t="s">
        <v>156</v>
      </c>
      <c r="I10" s="882" t="s">
        <v>156</v>
      </c>
      <c r="J10" s="882">
        <v>72</v>
      </c>
      <c r="K10" s="882">
        <v>5</v>
      </c>
      <c r="L10" s="882" t="s">
        <v>156</v>
      </c>
      <c r="M10" s="882" t="s">
        <v>156</v>
      </c>
      <c r="N10" s="882" t="s">
        <v>156</v>
      </c>
    </row>
    <row r="11" spans="1:17" ht="20.100000000000001" customHeight="1">
      <c r="B11" s="540" t="s">
        <v>1037</v>
      </c>
      <c r="C11" s="543" t="s">
        <v>156</v>
      </c>
      <c r="D11" s="544">
        <v>1</v>
      </c>
      <c r="E11" s="884" t="s">
        <v>156</v>
      </c>
      <c r="F11" s="546" t="s">
        <v>156</v>
      </c>
      <c r="G11" s="546" t="s">
        <v>156</v>
      </c>
      <c r="H11" s="546" t="s">
        <v>156</v>
      </c>
      <c r="I11" s="546" t="s">
        <v>156</v>
      </c>
      <c r="J11" s="546" t="s">
        <v>156</v>
      </c>
      <c r="K11" s="546" t="s">
        <v>156</v>
      </c>
      <c r="L11" s="546" t="s">
        <v>156</v>
      </c>
      <c r="M11" s="546" t="s">
        <v>156</v>
      </c>
      <c r="N11" s="885" t="s">
        <v>156</v>
      </c>
    </row>
    <row r="12" spans="1:17" ht="20.100000000000001" customHeight="1">
      <c r="B12" s="1270" t="s">
        <v>1038</v>
      </c>
      <c r="C12" s="1271">
        <v>581</v>
      </c>
      <c r="D12" s="545"/>
      <c r="E12" s="1272">
        <v>581</v>
      </c>
      <c r="F12" s="1273">
        <v>80</v>
      </c>
      <c r="G12" s="1273">
        <v>71</v>
      </c>
      <c r="H12" s="1273">
        <v>64</v>
      </c>
      <c r="I12" s="1273">
        <v>0</v>
      </c>
      <c r="J12" s="1273">
        <v>418</v>
      </c>
      <c r="K12" s="1273">
        <v>12</v>
      </c>
      <c r="L12" s="1273">
        <v>0</v>
      </c>
      <c r="M12" s="1273">
        <v>48</v>
      </c>
      <c r="N12" s="1273">
        <v>0</v>
      </c>
    </row>
    <row r="13" spans="1:17" ht="20.100000000000001" customHeight="1">
      <c r="B13" s="256" t="s">
        <v>209</v>
      </c>
      <c r="C13" s="261"/>
      <c r="D13" s="262"/>
      <c r="E13" s="881"/>
      <c r="F13" s="886"/>
      <c r="G13" s="886"/>
      <c r="H13" s="886"/>
      <c r="I13" s="886"/>
      <c r="J13" s="886"/>
      <c r="K13" s="886"/>
      <c r="L13" s="886"/>
      <c r="M13" s="886"/>
      <c r="N13" s="886"/>
    </row>
    <row r="14" spans="1:17" ht="20.100000000000001" customHeight="1">
      <c r="B14" s="260" t="s">
        <v>1039</v>
      </c>
      <c r="C14" s="261">
        <v>147</v>
      </c>
      <c r="D14" s="262">
        <v>0.55000000000000004</v>
      </c>
      <c r="E14" s="881">
        <v>81</v>
      </c>
      <c r="F14" s="882" t="s">
        <v>156</v>
      </c>
      <c r="G14" s="882">
        <v>26</v>
      </c>
      <c r="H14" s="882">
        <v>74</v>
      </c>
      <c r="I14" s="882" t="s">
        <v>156</v>
      </c>
      <c r="J14" s="882">
        <v>65</v>
      </c>
      <c r="K14" s="882" t="s">
        <v>156</v>
      </c>
      <c r="L14" s="882" t="s">
        <v>156</v>
      </c>
      <c r="M14" s="882" t="s">
        <v>156</v>
      </c>
      <c r="N14" s="882" t="s">
        <v>156</v>
      </c>
    </row>
    <row r="15" spans="1:17" ht="20.100000000000001" customHeight="1">
      <c r="B15" s="260" t="s">
        <v>1040</v>
      </c>
      <c r="C15" s="261">
        <v>338</v>
      </c>
      <c r="D15" s="262">
        <v>1</v>
      </c>
      <c r="E15" s="881">
        <v>338</v>
      </c>
      <c r="F15" s="882">
        <v>95</v>
      </c>
      <c r="G15" s="882">
        <v>56</v>
      </c>
      <c r="H15" s="882">
        <v>51</v>
      </c>
      <c r="I15" s="882">
        <v>50</v>
      </c>
      <c r="J15" s="882">
        <v>253</v>
      </c>
      <c r="K15" s="882">
        <v>9</v>
      </c>
      <c r="L15" s="882" t="s">
        <v>156</v>
      </c>
      <c r="M15" s="882" t="s">
        <v>156</v>
      </c>
      <c r="N15" s="882" t="s">
        <v>156</v>
      </c>
    </row>
    <row r="16" spans="1:17" ht="20.100000000000001" customHeight="1">
      <c r="B16" s="540" t="s">
        <v>1041</v>
      </c>
      <c r="C16" s="543">
        <v>227</v>
      </c>
      <c r="D16" s="544">
        <v>1</v>
      </c>
      <c r="E16" s="884">
        <v>227</v>
      </c>
      <c r="F16" s="546">
        <v>59</v>
      </c>
      <c r="G16" s="546">
        <v>25</v>
      </c>
      <c r="H16" s="546" t="s">
        <v>156</v>
      </c>
      <c r="I16" s="546" t="s">
        <v>156</v>
      </c>
      <c r="J16" s="546">
        <v>238</v>
      </c>
      <c r="K16" s="546">
        <v>10</v>
      </c>
      <c r="L16" s="546" t="s">
        <v>156</v>
      </c>
      <c r="M16" s="546">
        <v>25</v>
      </c>
      <c r="N16" s="546" t="s">
        <v>156</v>
      </c>
    </row>
    <row r="17" spans="2:14" ht="20.100000000000001" customHeight="1">
      <c r="B17" s="1270" t="s">
        <v>1042</v>
      </c>
      <c r="C17" s="1271">
        <v>712</v>
      </c>
      <c r="D17" s="545"/>
      <c r="E17" s="1272">
        <v>646</v>
      </c>
      <c r="F17" s="1273">
        <v>154</v>
      </c>
      <c r="G17" s="1273">
        <v>107</v>
      </c>
      <c r="H17" s="1273">
        <v>125</v>
      </c>
      <c r="I17" s="1273">
        <v>50</v>
      </c>
      <c r="J17" s="1273">
        <v>556</v>
      </c>
      <c r="K17" s="1273">
        <v>19</v>
      </c>
      <c r="L17" s="1273">
        <v>0</v>
      </c>
      <c r="M17" s="1273">
        <v>25</v>
      </c>
      <c r="N17" s="1273">
        <v>0</v>
      </c>
    </row>
    <row r="18" spans="2:14" ht="20.100000000000001" customHeight="1">
      <c r="B18" s="256" t="s">
        <v>662</v>
      </c>
      <c r="C18" s="257"/>
      <c r="D18" s="258"/>
      <c r="E18" s="881"/>
      <c r="F18" s="886"/>
      <c r="G18" s="886"/>
      <c r="H18" s="886"/>
      <c r="I18" s="886"/>
      <c r="J18" s="886"/>
      <c r="K18" s="886"/>
      <c r="L18" s="886"/>
      <c r="M18" s="886"/>
      <c r="N18" s="886"/>
    </row>
    <row r="19" spans="2:14" ht="20.100000000000001" customHeight="1">
      <c r="B19" s="540" t="s">
        <v>1043</v>
      </c>
      <c r="C19" s="543">
        <v>238</v>
      </c>
      <c r="D19" s="544">
        <v>1</v>
      </c>
      <c r="E19" s="884">
        <v>238</v>
      </c>
      <c r="F19" s="546">
        <v>78</v>
      </c>
      <c r="G19" s="546">
        <v>40</v>
      </c>
      <c r="H19" s="546" t="s">
        <v>156</v>
      </c>
      <c r="I19" s="546" t="s">
        <v>156</v>
      </c>
      <c r="J19" s="546">
        <v>254</v>
      </c>
      <c r="K19" s="546">
        <v>7</v>
      </c>
      <c r="L19" s="546">
        <v>8</v>
      </c>
      <c r="M19" s="546" t="s">
        <v>156</v>
      </c>
      <c r="N19" s="546">
        <v>56</v>
      </c>
    </row>
    <row r="20" spans="2:14" ht="20.100000000000001" customHeight="1">
      <c r="B20" s="1270" t="s">
        <v>1044</v>
      </c>
      <c r="C20" s="1271">
        <v>238</v>
      </c>
      <c r="D20" s="545"/>
      <c r="E20" s="1272">
        <v>238</v>
      </c>
      <c r="F20" s="1273">
        <v>78</v>
      </c>
      <c r="G20" s="1273">
        <v>40</v>
      </c>
      <c r="H20" s="1273">
        <v>0</v>
      </c>
      <c r="I20" s="1273">
        <v>0</v>
      </c>
      <c r="J20" s="1273">
        <v>254</v>
      </c>
      <c r="K20" s="1273">
        <v>7</v>
      </c>
      <c r="L20" s="1273">
        <v>8</v>
      </c>
      <c r="M20" s="1273">
        <v>0</v>
      </c>
      <c r="N20" s="1273">
        <v>56</v>
      </c>
    </row>
    <row r="21" spans="2:14" ht="20.100000000000001" customHeight="1">
      <c r="B21" s="256" t="s">
        <v>211</v>
      </c>
      <c r="C21" s="261"/>
      <c r="D21" s="258"/>
      <c r="E21" s="881"/>
      <c r="F21" s="886"/>
      <c r="G21" s="886"/>
      <c r="H21" s="886"/>
      <c r="I21" s="886"/>
      <c r="J21" s="886"/>
      <c r="K21" s="886"/>
      <c r="L21" s="886"/>
      <c r="M21" s="886"/>
      <c r="N21" s="886"/>
    </row>
    <row r="22" spans="2:14" ht="20.100000000000001" customHeight="1">
      <c r="B22" s="20" t="s">
        <v>1045</v>
      </c>
      <c r="C22" s="261">
        <v>39</v>
      </c>
      <c r="D22" s="262">
        <v>0.04</v>
      </c>
      <c r="E22" s="881">
        <v>1.5458937198067635</v>
      </c>
      <c r="F22" s="882" t="s">
        <v>156</v>
      </c>
      <c r="G22" s="882">
        <v>8</v>
      </c>
      <c r="H22" s="882" t="s">
        <v>156</v>
      </c>
      <c r="I22" s="882" t="s">
        <v>156</v>
      </c>
      <c r="J22" s="882">
        <v>27</v>
      </c>
      <c r="K22" s="882" t="s">
        <v>156</v>
      </c>
      <c r="L22" s="882" t="s">
        <v>156</v>
      </c>
      <c r="M22" s="882" t="s">
        <v>156</v>
      </c>
      <c r="N22" s="883" t="s">
        <v>156</v>
      </c>
    </row>
    <row r="23" spans="2:14" ht="20.100000000000001" customHeight="1">
      <c r="B23" s="20" t="s">
        <v>1046</v>
      </c>
      <c r="C23" s="261">
        <v>76</v>
      </c>
      <c r="D23" s="262">
        <v>0.15</v>
      </c>
      <c r="E23" s="881">
        <v>11</v>
      </c>
      <c r="F23" s="882" t="s">
        <v>156</v>
      </c>
      <c r="G23" s="882">
        <v>14</v>
      </c>
      <c r="H23" s="882">
        <v>17</v>
      </c>
      <c r="I23" s="882" t="s">
        <v>156</v>
      </c>
      <c r="J23" s="882">
        <v>33</v>
      </c>
      <c r="K23" s="882" t="s">
        <v>156</v>
      </c>
      <c r="L23" s="882" t="s">
        <v>156</v>
      </c>
      <c r="M23" s="882" t="s">
        <v>156</v>
      </c>
      <c r="N23" s="883" t="s">
        <v>156</v>
      </c>
    </row>
    <row r="24" spans="2:14" ht="20.100000000000001" customHeight="1">
      <c r="B24" s="20" t="s">
        <v>1047</v>
      </c>
      <c r="C24" s="261">
        <v>24</v>
      </c>
      <c r="D24" s="262">
        <v>1.2385499999999999E-3</v>
      </c>
      <c r="E24" s="881">
        <v>2.97252E-2</v>
      </c>
      <c r="F24" s="882" t="s">
        <v>156</v>
      </c>
      <c r="G24" s="882">
        <v>3</v>
      </c>
      <c r="H24" s="882" t="s">
        <v>156</v>
      </c>
      <c r="I24" s="882" t="s">
        <v>156</v>
      </c>
      <c r="J24" s="882">
        <v>5</v>
      </c>
      <c r="K24" s="882" t="s">
        <v>156</v>
      </c>
      <c r="L24" s="882" t="s">
        <v>156</v>
      </c>
      <c r="M24" s="882" t="s">
        <v>156</v>
      </c>
      <c r="N24" s="883" t="s">
        <v>156</v>
      </c>
    </row>
    <row r="25" spans="2:14" ht="20.100000000000001" customHeight="1">
      <c r="B25" s="529" t="s">
        <v>1048</v>
      </c>
      <c r="C25" s="543">
        <v>104</v>
      </c>
      <c r="D25" s="544">
        <v>0.18</v>
      </c>
      <c r="E25" s="884">
        <v>19</v>
      </c>
      <c r="F25" s="546">
        <v>25</v>
      </c>
      <c r="G25" s="546">
        <v>18</v>
      </c>
      <c r="H25" s="546">
        <v>13</v>
      </c>
      <c r="I25" s="546">
        <v>15</v>
      </c>
      <c r="J25" s="546">
        <v>44</v>
      </c>
      <c r="K25" s="546">
        <v>5</v>
      </c>
      <c r="L25" s="546" t="s">
        <v>156</v>
      </c>
      <c r="M25" s="546" t="s">
        <v>156</v>
      </c>
      <c r="N25" s="885" t="s">
        <v>156</v>
      </c>
    </row>
    <row r="26" spans="2:14" ht="20.100000000000001" customHeight="1">
      <c r="B26" s="1270" t="s">
        <v>1049</v>
      </c>
      <c r="C26" s="1271">
        <v>243</v>
      </c>
      <c r="D26" s="545"/>
      <c r="E26" s="1272">
        <v>31.575618919806764</v>
      </c>
      <c r="F26" s="1273">
        <v>25</v>
      </c>
      <c r="G26" s="1273">
        <v>43</v>
      </c>
      <c r="H26" s="1273">
        <v>30</v>
      </c>
      <c r="I26" s="1273">
        <v>15</v>
      </c>
      <c r="J26" s="1273">
        <v>109</v>
      </c>
      <c r="K26" s="1273">
        <v>5</v>
      </c>
      <c r="L26" s="1273">
        <v>0</v>
      </c>
      <c r="M26" s="1273">
        <v>0</v>
      </c>
      <c r="N26" s="1273">
        <v>0</v>
      </c>
    </row>
    <row r="27" spans="2:14" ht="20.100000000000001" customHeight="1">
      <c r="B27" s="256" t="s">
        <v>1050</v>
      </c>
      <c r="C27" s="465"/>
      <c r="D27" s="466"/>
      <c r="E27" s="887"/>
      <c r="F27" s="886"/>
      <c r="G27" s="886"/>
      <c r="H27" s="886"/>
      <c r="I27" s="886"/>
      <c r="J27" s="886"/>
      <c r="K27" s="886"/>
      <c r="L27" s="886"/>
      <c r="M27" s="886"/>
      <c r="N27" s="886"/>
    </row>
    <row r="28" spans="2:14" ht="20.100000000000001" customHeight="1">
      <c r="B28" s="20" t="s">
        <v>1051</v>
      </c>
      <c r="C28" s="467">
        <v>186</v>
      </c>
      <c r="D28" s="468">
        <v>0.5</v>
      </c>
      <c r="E28" s="888">
        <v>93</v>
      </c>
      <c r="F28" s="882" t="s">
        <v>156</v>
      </c>
      <c r="G28" s="882" t="s">
        <v>156</v>
      </c>
      <c r="H28" s="882" t="s">
        <v>156</v>
      </c>
      <c r="I28" s="882" t="s">
        <v>156</v>
      </c>
      <c r="J28" s="882" t="s">
        <v>156</v>
      </c>
      <c r="K28" s="882" t="s">
        <v>156</v>
      </c>
      <c r="L28" s="882" t="s">
        <v>156</v>
      </c>
      <c r="M28" s="882" t="s">
        <v>156</v>
      </c>
      <c r="N28" s="882" t="s">
        <v>156</v>
      </c>
    </row>
    <row r="29" spans="2:14" ht="20.100000000000001" customHeight="1">
      <c r="B29" s="20" t="s">
        <v>1052</v>
      </c>
      <c r="C29" s="261">
        <v>300</v>
      </c>
      <c r="D29" s="262">
        <v>0.1</v>
      </c>
      <c r="E29" s="881">
        <v>30</v>
      </c>
      <c r="F29" s="882" t="s">
        <v>156</v>
      </c>
      <c r="G29" s="882" t="s">
        <v>156</v>
      </c>
      <c r="H29" s="882" t="s">
        <v>156</v>
      </c>
      <c r="I29" s="882" t="s">
        <v>156</v>
      </c>
      <c r="J29" s="882">
        <v>308</v>
      </c>
      <c r="K29" s="882" t="s">
        <v>156</v>
      </c>
      <c r="L29" s="882" t="s">
        <v>156</v>
      </c>
      <c r="M29" s="882" t="s">
        <v>156</v>
      </c>
      <c r="N29" s="882" t="s">
        <v>156</v>
      </c>
    </row>
    <row r="30" spans="2:14" ht="20.100000000000001" customHeight="1">
      <c r="B30" s="529" t="s">
        <v>1053</v>
      </c>
      <c r="C30" s="546">
        <v>460</v>
      </c>
      <c r="D30" s="547">
        <v>0.375</v>
      </c>
      <c r="E30" s="884">
        <v>172.5</v>
      </c>
      <c r="F30" s="546">
        <v>39.192320000000002</v>
      </c>
      <c r="G30" s="546">
        <v>70.302509999999998</v>
      </c>
      <c r="H30" s="546">
        <v>141.67696000000001</v>
      </c>
      <c r="I30" s="546" t="s">
        <v>156</v>
      </c>
      <c r="J30" s="546">
        <v>224.28220999999999</v>
      </c>
      <c r="K30" s="546">
        <v>14.65039</v>
      </c>
      <c r="L30" s="546" t="s">
        <v>156</v>
      </c>
      <c r="M30" s="546" t="s">
        <v>156</v>
      </c>
      <c r="N30" s="546">
        <v>123.59027</v>
      </c>
    </row>
    <row r="31" spans="2:14" ht="20.100000000000001" customHeight="1">
      <c r="B31" s="1270" t="s">
        <v>1054</v>
      </c>
      <c r="C31" s="1271">
        <v>946</v>
      </c>
      <c r="D31" s="545"/>
      <c r="E31" s="1272">
        <v>295.5</v>
      </c>
      <c r="F31" s="1273">
        <v>39.192320000000002</v>
      </c>
      <c r="G31" s="1273">
        <v>70.302509999999998</v>
      </c>
      <c r="H31" s="1273">
        <v>141.67696000000001</v>
      </c>
      <c r="I31" s="1273">
        <v>0</v>
      </c>
      <c r="J31" s="1273">
        <v>532.28220999999996</v>
      </c>
      <c r="K31" s="1273">
        <v>14.65039</v>
      </c>
      <c r="L31" s="1273">
        <v>0</v>
      </c>
      <c r="M31" s="1273">
        <v>0</v>
      </c>
      <c r="N31" s="1273">
        <v>123.59027</v>
      </c>
    </row>
    <row r="32" spans="2:14" ht="20.100000000000001" customHeight="1">
      <c r="B32" s="889" t="s">
        <v>1055</v>
      </c>
      <c r="C32" s="890">
        <v>2720</v>
      </c>
      <c r="D32" s="548"/>
      <c r="E32" s="891">
        <v>1792.0756189198069</v>
      </c>
      <c r="F32" s="892">
        <v>376.19232</v>
      </c>
      <c r="G32" s="892">
        <v>331.30250999999998</v>
      </c>
      <c r="H32" s="892">
        <v>360.67696000000001</v>
      </c>
      <c r="I32" s="892">
        <v>65</v>
      </c>
      <c r="J32" s="892">
        <v>1869.2822099999998</v>
      </c>
      <c r="K32" s="892">
        <v>57.650390000000002</v>
      </c>
      <c r="L32" s="892">
        <v>8</v>
      </c>
      <c r="M32" s="892">
        <v>73</v>
      </c>
      <c r="N32" s="893">
        <v>179.59027</v>
      </c>
    </row>
    <row r="33" spans="2:14" ht="20.100000000000001" customHeight="1">
      <c r="D33" s="255"/>
    </row>
    <row r="34" spans="2:14" ht="20.100000000000001" customHeight="1">
      <c r="B34" s="1513" t="s">
        <v>1056</v>
      </c>
      <c r="C34" s="1513"/>
      <c r="D34" s="1513"/>
      <c r="E34" s="1513"/>
      <c r="F34" s="1513"/>
      <c r="G34" s="1513"/>
      <c r="H34" s="1513"/>
      <c r="I34" s="1513"/>
      <c r="J34" s="1513"/>
      <c r="K34" s="1513"/>
      <c r="L34" s="1513"/>
      <c r="M34" s="1513"/>
      <c r="N34" s="1513"/>
    </row>
  </sheetData>
  <sheetProtection algorithmName="SHA-512" hashValue="dYGYhV6dENYqpkRIr2MVZZVe9w52tCD2CY0pHyU74Yr0twXywoZtkwwTNpiXw/wYHF+opG/k0EuSFuLjLNC0uA==" saltValue="HI7qNr+aD2tXTJ80Vp/U0w==" spinCount="100000" sheet="1" objects="1" scenarios="1"/>
  <mergeCells count="3">
    <mergeCell ref="B2:G2"/>
    <mergeCell ref="C4:N4"/>
    <mergeCell ref="B34:N34"/>
  </mergeCells>
  <hyperlinks>
    <hyperlink ref="A2" location="Summary!A1" display=" " xr:uid="{37AC7A8B-6503-412A-B575-58D00CF240A9}"/>
  </hyperlinks>
  <pageMargins left="0.23622047244094491" right="0.23622047244094491" top="0.74803149606299213" bottom="0.74803149606299213" header="0.31496062992125984" footer="0.31496062992125984"/>
  <pageSetup paperSize="9" scale="55" orientation="landscape" copies="4" r:id="rId1"/>
  <drawing r:id="rId2"/>
  <legacy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FD058-91A1-4CD1-82B1-DDC801F32F51}">
  <sheetPr>
    <tabColor rgb="FF96E600"/>
    <pageSetUpPr fitToPage="1"/>
  </sheetPr>
  <dimension ref="A2:H16"/>
  <sheetViews>
    <sheetView showGridLines="0" zoomScaleNormal="100" zoomScaleSheetLayoutView="100" zoomScalePageLayoutView="130" workbookViewId="0"/>
  </sheetViews>
  <sheetFormatPr baseColWidth="10" defaultColWidth="10.796875" defaultRowHeight="20.100000000000001" customHeight="1"/>
  <cols>
    <col min="1" max="1" width="5.5" style="981" customWidth="1"/>
    <col min="2" max="2" width="46.09765625" style="981" customWidth="1"/>
    <col min="3" max="4" width="12" style="981" customWidth="1"/>
    <col min="5" max="6" width="11.796875" style="981" customWidth="1"/>
    <col min="7" max="7" width="12" style="981" customWidth="1"/>
    <col min="8" max="8" width="5.5" style="859" customWidth="1"/>
    <col min="9" max="16384" width="10.796875" style="859"/>
  </cols>
  <sheetData>
    <row r="2" spans="1:8" ht="20.100000000000001" customHeight="1">
      <c r="A2" s="860" t="s">
        <v>91</v>
      </c>
      <c r="B2" s="1508" t="s">
        <v>1057</v>
      </c>
      <c r="C2" s="1508"/>
      <c r="D2" s="1508"/>
      <c r="E2" s="1508"/>
      <c r="F2" s="1508"/>
      <c r="G2" s="1498"/>
      <c r="H2" s="840"/>
    </row>
    <row r="4" spans="1:8" ht="20.100000000000001" customHeight="1">
      <c r="B4" s="211" t="s">
        <v>1058</v>
      </c>
      <c r="C4" s="211"/>
      <c r="D4" s="211"/>
      <c r="E4" s="211"/>
      <c r="F4" s="211"/>
      <c r="G4" s="211"/>
    </row>
    <row r="6" spans="1:8" ht="20.100000000000001" customHeight="1">
      <c r="B6" s="542" t="s">
        <v>1059</v>
      </c>
      <c r="C6" s="894">
        <v>2023</v>
      </c>
      <c r="D6" s="531" t="s">
        <v>297</v>
      </c>
      <c r="E6" s="531">
        <v>2021</v>
      </c>
      <c r="F6" s="531">
        <v>2020</v>
      </c>
      <c r="G6" s="531">
        <v>2019</v>
      </c>
    </row>
    <row r="7" spans="1:8" ht="20.100000000000001" customHeight="1">
      <c r="B7" s="260" t="s">
        <v>208</v>
      </c>
      <c r="C7" s="469">
        <v>581</v>
      </c>
      <c r="D7" s="470">
        <v>581</v>
      </c>
      <c r="E7" s="470">
        <v>581</v>
      </c>
      <c r="F7" s="470">
        <v>682</v>
      </c>
      <c r="G7" s="470">
        <v>682</v>
      </c>
    </row>
    <row r="8" spans="1:8" ht="20.100000000000001" customHeight="1">
      <c r="B8" s="260" t="s">
        <v>209</v>
      </c>
      <c r="C8" s="469">
        <v>646</v>
      </c>
      <c r="D8" s="470">
        <v>646</v>
      </c>
      <c r="E8" s="470">
        <v>646</v>
      </c>
      <c r="F8" s="470">
        <v>755</v>
      </c>
      <c r="G8" s="470">
        <v>755</v>
      </c>
    </row>
    <row r="9" spans="1:8" ht="20.100000000000001" customHeight="1">
      <c r="B9" s="260" t="s">
        <v>1060</v>
      </c>
      <c r="C9" s="469">
        <v>238</v>
      </c>
      <c r="D9" s="470">
        <v>238</v>
      </c>
      <c r="E9" s="470">
        <v>238</v>
      </c>
      <c r="F9" s="470">
        <v>202</v>
      </c>
      <c r="G9" s="470">
        <v>202</v>
      </c>
    </row>
    <row r="10" spans="1:8" ht="20.100000000000001" customHeight="1">
      <c r="B10" s="260" t="s">
        <v>1061</v>
      </c>
      <c r="C10" s="471">
        <v>295.5</v>
      </c>
      <c r="D10" s="470">
        <v>295.5</v>
      </c>
      <c r="E10" s="470">
        <v>295.5</v>
      </c>
      <c r="F10" s="470">
        <v>295.5</v>
      </c>
      <c r="G10" s="470">
        <v>287</v>
      </c>
    </row>
    <row r="11" spans="1:8" ht="20.100000000000001" customHeight="1">
      <c r="B11" s="540" t="s">
        <v>211</v>
      </c>
      <c r="C11" s="541">
        <v>31.575618919806764</v>
      </c>
      <c r="D11" s="539">
        <v>31.575618919806764</v>
      </c>
      <c r="E11" s="539">
        <v>32.981094399999996</v>
      </c>
      <c r="F11" s="539">
        <v>32.910480119806763</v>
      </c>
      <c r="G11" s="539">
        <v>33</v>
      </c>
    </row>
    <row r="12" spans="1:8" ht="20.100000000000001" customHeight="1">
      <c r="B12" s="889" t="s">
        <v>204</v>
      </c>
      <c r="C12" s="895">
        <v>1792.0756189198069</v>
      </c>
      <c r="D12" s="892">
        <f>SUM(D7:D11)</f>
        <v>1792.0756189198069</v>
      </c>
      <c r="E12" s="892">
        <v>1793.4810944000001</v>
      </c>
      <c r="F12" s="892">
        <v>1967.4104801198068</v>
      </c>
      <c r="G12" s="892">
        <v>1959</v>
      </c>
    </row>
    <row r="14" spans="1:8" ht="27.75" customHeight="1">
      <c r="B14" s="1514" t="s">
        <v>1062</v>
      </c>
      <c r="C14" s="1514"/>
      <c r="D14" s="1514"/>
      <c r="E14" s="1514"/>
      <c r="F14" s="1514"/>
      <c r="G14" s="1514"/>
    </row>
    <row r="15" spans="1:8" ht="20.100000000000001" customHeight="1">
      <c r="B15" s="1515" t="s">
        <v>1063</v>
      </c>
      <c r="C15" s="1515"/>
      <c r="D15" s="1515"/>
      <c r="E15" s="1515"/>
      <c r="F15" s="1515"/>
      <c r="G15" s="1515"/>
      <c r="H15" s="925"/>
    </row>
    <row r="16" spans="1:8" ht="20.100000000000001" customHeight="1">
      <c r="B16" s="1516" t="s">
        <v>1064</v>
      </c>
      <c r="C16" s="1516"/>
      <c r="D16" s="1516"/>
      <c r="E16" s="1516"/>
      <c r="F16" s="1516"/>
      <c r="G16" s="1516"/>
      <c r="H16" s="925"/>
    </row>
  </sheetData>
  <sheetProtection algorithmName="SHA-512" hashValue="8rl6LAwMVF/9kyrvE7wLmKDFhOWp2TDo6p3fHYMmklPjAkdiOhCaAL0QOeDWdBXes52LrOMYmkjV5J081S58Aw==" saltValue="iW0dH6WwQ7ZRb7q3Sen+4A==" spinCount="100000" sheet="1" objects="1" scenarios="1"/>
  <mergeCells count="4">
    <mergeCell ref="B2:G2"/>
    <mergeCell ref="B14:G14"/>
    <mergeCell ref="B15:G15"/>
    <mergeCell ref="B16:G16"/>
  </mergeCells>
  <hyperlinks>
    <hyperlink ref="A2" location="Summary!A1" display=" " xr:uid="{3E5627FF-F7EC-4149-AAB5-7600E7E02C98}"/>
  </hyperlinks>
  <pageMargins left="0.74803149606299213" right="0.74803149606299213" top="0.98425196850393704" bottom="0.98425196850393704" header="0.51181102362204722" footer="0.51181102362204722"/>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1BBE-C3D8-43F6-B677-EE4DBA4B704C}">
  <sheetPr>
    <tabColor rgb="FF285AFF"/>
    <pageSetUpPr fitToPage="1"/>
  </sheetPr>
  <dimension ref="A2:H31"/>
  <sheetViews>
    <sheetView showGridLines="0" zoomScaleNormal="100" zoomScaleSheetLayoutView="100" workbookViewId="0"/>
  </sheetViews>
  <sheetFormatPr baseColWidth="10" defaultColWidth="11.5" defaultRowHeight="20.100000000000001" customHeight="1"/>
  <cols>
    <col min="1" max="1" width="5.69921875" style="859" customWidth="1"/>
    <col min="2" max="2" width="61.796875" style="859" customWidth="1"/>
    <col min="3" max="7" width="12.59765625" style="859" customWidth="1"/>
    <col min="8" max="8" width="5.69921875" style="859" customWidth="1"/>
    <col min="9" max="11" width="11.5" style="859"/>
    <col min="12" max="12" width="10.796875" style="859" customWidth="1"/>
    <col min="13" max="13" width="11.5" style="859" customWidth="1"/>
    <col min="14" max="16384" width="11.5" style="859"/>
  </cols>
  <sheetData>
    <row r="2" spans="1:8" ht="20.100000000000001" customHeight="1">
      <c r="A2" s="860" t="s">
        <v>91</v>
      </c>
      <c r="B2" s="1430" t="s">
        <v>172</v>
      </c>
      <c r="C2" s="1430"/>
      <c r="D2" s="1430"/>
      <c r="E2" s="1430"/>
      <c r="F2" s="1430"/>
      <c r="G2" s="1430"/>
      <c r="H2" s="19"/>
    </row>
    <row r="4" spans="1:8" ht="20.100000000000001" customHeight="1">
      <c r="B4" s="56" t="s">
        <v>146</v>
      </c>
      <c r="C4" s="56"/>
      <c r="D4" s="56"/>
      <c r="E4" s="2"/>
      <c r="F4" s="2"/>
      <c r="G4" s="2"/>
      <c r="H4" s="280"/>
    </row>
    <row r="5" spans="1:8" ht="20.100000000000001" customHeight="1">
      <c r="B5" s="597" t="s">
        <v>134</v>
      </c>
      <c r="C5" s="568">
        <v>2023</v>
      </c>
      <c r="D5" s="568">
        <v>2022</v>
      </c>
      <c r="E5" s="568">
        <v>2021</v>
      </c>
      <c r="F5" s="598">
        <v>2020</v>
      </c>
      <c r="G5" s="598">
        <v>2019</v>
      </c>
    </row>
    <row r="6" spans="1:8" ht="20.100000000000001" customHeight="1">
      <c r="B6" s="281" t="s">
        <v>95</v>
      </c>
      <c r="C6" s="307">
        <v>237128</v>
      </c>
      <c r="D6" s="57">
        <v>280999</v>
      </c>
      <c r="E6" s="57">
        <v>205863</v>
      </c>
      <c r="F6" s="57">
        <v>140685</v>
      </c>
      <c r="G6" s="283">
        <v>200316</v>
      </c>
    </row>
    <row r="7" spans="1:8" ht="20.100000000000001" customHeight="1">
      <c r="B7" s="20" t="s">
        <v>173</v>
      </c>
      <c r="C7" s="1136">
        <v>-18183</v>
      </c>
      <c r="D7" s="58">
        <v>-17689</v>
      </c>
      <c r="E7" s="58">
        <v>-21229</v>
      </c>
      <c r="F7" s="58">
        <v>-20981</v>
      </c>
      <c r="G7" s="142">
        <v>-24067</v>
      </c>
    </row>
    <row r="8" spans="1:8" ht="20.100000000000001" customHeight="1">
      <c r="B8" s="59" t="s">
        <v>174</v>
      </c>
      <c r="C8" s="1137">
        <v>218945</v>
      </c>
      <c r="D8" s="308">
        <v>263310</v>
      </c>
      <c r="E8" s="308">
        <v>184634</v>
      </c>
      <c r="F8" s="308">
        <v>119704</v>
      </c>
      <c r="G8" s="60">
        <v>176249</v>
      </c>
    </row>
    <row r="9" spans="1:8" ht="20.100000000000001" customHeight="1">
      <c r="B9" s="20" t="s">
        <v>175</v>
      </c>
      <c r="C9" s="1138">
        <v>-143041</v>
      </c>
      <c r="D9" s="142">
        <v>-169448</v>
      </c>
      <c r="E9" s="142">
        <v>-118622</v>
      </c>
      <c r="F9" s="142">
        <v>-77486</v>
      </c>
      <c r="G9" s="142">
        <v>-116221</v>
      </c>
    </row>
    <row r="10" spans="1:8" ht="20.100000000000001" customHeight="1">
      <c r="B10" s="20" t="s">
        <v>176</v>
      </c>
      <c r="C10" s="70">
        <v>-30419</v>
      </c>
      <c r="D10" s="142">
        <v>-29789</v>
      </c>
      <c r="E10" s="142">
        <v>-26894</v>
      </c>
      <c r="F10" s="142">
        <v>-25538</v>
      </c>
      <c r="G10" s="142">
        <v>-27255</v>
      </c>
    </row>
    <row r="11" spans="1:8" ht="20.100000000000001" customHeight="1">
      <c r="B11" s="20" t="s">
        <v>177</v>
      </c>
      <c r="C11" s="141">
        <v>-573</v>
      </c>
      <c r="D11" s="142">
        <v>-1299</v>
      </c>
      <c r="E11" s="142">
        <v>-740</v>
      </c>
      <c r="F11" s="142">
        <v>-731</v>
      </c>
      <c r="G11" s="142">
        <v>-785</v>
      </c>
    </row>
    <row r="12" spans="1:8" ht="20.100000000000001" customHeight="1">
      <c r="B12" s="20" t="s">
        <v>178</v>
      </c>
      <c r="C12" s="141">
        <v>-12762</v>
      </c>
      <c r="D12" s="142">
        <v>-12221</v>
      </c>
      <c r="E12" s="142">
        <v>-13556</v>
      </c>
      <c r="F12" s="142">
        <v>-22264</v>
      </c>
      <c r="G12" s="142">
        <v>-15731</v>
      </c>
    </row>
    <row r="13" spans="1:8" ht="20.100000000000001" customHeight="1">
      <c r="B13" s="20" t="s">
        <v>179</v>
      </c>
      <c r="C13" s="141">
        <v>3677</v>
      </c>
      <c r="D13" s="142">
        <v>2849</v>
      </c>
      <c r="E13" s="142">
        <v>1312</v>
      </c>
      <c r="F13" s="142">
        <v>2237</v>
      </c>
      <c r="G13" s="142">
        <v>1163</v>
      </c>
    </row>
    <row r="14" spans="1:8" ht="20.100000000000001" customHeight="1">
      <c r="B14" s="62" t="s">
        <v>180</v>
      </c>
      <c r="C14" s="1137">
        <v>-2396</v>
      </c>
      <c r="D14" s="308">
        <v>-7344</v>
      </c>
      <c r="E14" s="308">
        <v>-2317</v>
      </c>
      <c r="F14" s="308">
        <v>-1506</v>
      </c>
      <c r="G14" s="308">
        <v>-1192</v>
      </c>
    </row>
    <row r="15" spans="1:8" ht="20.100000000000001" customHeight="1">
      <c r="B15" s="20" t="s">
        <v>181</v>
      </c>
      <c r="C15" s="1138">
        <v>-2820</v>
      </c>
      <c r="D15" s="142">
        <v>-2386</v>
      </c>
      <c r="E15" s="142">
        <v>-1904</v>
      </c>
      <c r="F15" s="142">
        <v>-2147</v>
      </c>
      <c r="G15" s="142">
        <v>-2333</v>
      </c>
    </row>
    <row r="16" spans="1:8" ht="20.100000000000001" customHeight="1">
      <c r="B16" s="20" t="s">
        <v>182</v>
      </c>
      <c r="C16" s="141">
        <v>1801</v>
      </c>
      <c r="D16" s="142">
        <v>1143</v>
      </c>
      <c r="E16" s="142">
        <v>379</v>
      </c>
      <c r="F16" s="142">
        <v>37</v>
      </c>
      <c r="G16" s="142">
        <v>-19</v>
      </c>
    </row>
    <row r="17" spans="2:7" ht="20.100000000000001" customHeight="1">
      <c r="B17" s="62" t="s">
        <v>183</v>
      </c>
      <c r="C17" s="1137">
        <v>-1019</v>
      </c>
      <c r="D17" s="308">
        <v>-1243</v>
      </c>
      <c r="E17" s="308">
        <v>-1525</v>
      </c>
      <c r="F17" s="308">
        <v>-2110</v>
      </c>
      <c r="G17" s="60">
        <v>-2352</v>
      </c>
    </row>
    <row r="18" spans="2:7" ht="20.100000000000001" customHeight="1">
      <c r="B18" s="20" t="s">
        <v>184</v>
      </c>
      <c r="C18" s="1138">
        <v>1285</v>
      </c>
      <c r="D18" s="142">
        <v>896</v>
      </c>
      <c r="E18" s="142">
        <v>762</v>
      </c>
      <c r="F18" s="142">
        <v>914</v>
      </c>
      <c r="G18" s="142">
        <v>792</v>
      </c>
    </row>
    <row r="19" spans="2:7" ht="20.100000000000001" customHeight="1">
      <c r="B19" s="62" t="s">
        <v>185</v>
      </c>
      <c r="C19" s="1137">
        <v>-731</v>
      </c>
      <c r="D19" s="308">
        <v>-533</v>
      </c>
      <c r="E19" s="308">
        <v>-539</v>
      </c>
      <c r="F19" s="308">
        <v>-690</v>
      </c>
      <c r="G19" s="60">
        <v>-764</v>
      </c>
    </row>
    <row r="20" spans="2:7" ht="20.100000000000001" customHeight="1">
      <c r="B20" s="1139" t="s">
        <v>186</v>
      </c>
      <c r="C20" s="1140">
        <v>1845</v>
      </c>
      <c r="D20" s="308">
        <v>-1892</v>
      </c>
      <c r="E20" s="308">
        <v>3438</v>
      </c>
      <c r="F20" s="308">
        <v>452</v>
      </c>
      <c r="G20" s="1141">
        <v>3406</v>
      </c>
    </row>
    <row r="21" spans="2:7" ht="20.100000000000001" customHeight="1">
      <c r="B21" s="1139" t="s">
        <v>187</v>
      </c>
      <c r="C21" s="1140">
        <v>-13301</v>
      </c>
      <c r="D21" s="308">
        <v>-22242</v>
      </c>
      <c r="E21" s="308">
        <v>-9587</v>
      </c>
      <c r="F21" s="308">
        <v>-318</v>
      </c>
      <c r="G21" s="1141">
        <v>-5872</v>
      </c>
    </row>
    <row r="22" spans="2:7" ht="20.100000000000001" customHeight="1">
      <c r="B22" s="631" t="s">
        <v>188</v>
      </c>
      <c r="C22" s="63">
        <v>21510</v>
      </c>
      <c r="D22" s="309">
        <v>21044</v>
      </c>
      <c r="E22" s="309">
        <v>16366</v>
      </c>
      <c r="F22" s="309">
        <v>-7336</v>
      </c>
      <c r="G22" s="309">
        <v>11438</v>
      </c>
    </row>
    <row r="23" spans="2:7" ht="20.100000000000001" customHeight="1">
      <c r="B23" s="20" t="s">
        <v>189</v>
      </c>
      <c r="C23" s="141">
        <v>21384</v>
      </c>
      <c r="D23" s="142">
        <v>20526</v>
      </c>
      <c r="E23" s="142">
        <v>16032</v>
      </c>
      <c r="F23" s="142">
        <v>-7242</v>
      </c>
      <c r="G23" s="142">
        <v>11267</v>
      </c>
    </row>
    <row r="24" spans="2:7" ht="20.100000000000001" customHeight="1">
      <c r="B24" s="62" t="s">
        <v>190</v>
      </c>
      <c r="C24" s="1137">
        <v>126</v>
      </c>
      <c r="D24" s="308">
        <v>518</v>
      </c>
      <c r="E24" s="308">
        <v>334</v>
      </c>
      <c r="F24" s="308">
        <v>-94</v>
      </c>
      <c r="G24" s="60">
        <v>171</v>
      </c>
    </row>
    <row r="25" spans="2:7" ht="20.100000000000001" customHeight="1">
      <c r="B25" s="1139" t="s">
        <v>191</v>
      </c>
      <c r="C25" s="1142">
        <v>8.7200000000000006</v>
      </c>
      <c r="D25" s="310">
        <v>7.91</v>
      </c>
      <c r="E25" s="310">
        <v>5.95</v>
      </c>
      <c r="F25" s="310">
        <v>-2.9</v>
      </c>
      <c r="G25" s="1143">
        <v>4.2</v>
      </c>
    </row>
    <row r="26" spans="2:7" ht="20.100000000000001" customHeight="1">
      <c r="B26" s="1139" t="s">
        <v>192</v>
      </c>
      <c r="C26" s="1142">
        <v>8.67</v>
      </c>
      <c r="D26" s="310">
        <v>7.85</v>
      </c>
      <c r="E26" s="310">
        <v>5.92</v>
      </c>
      <c r="F26" s="310">
        <v>-2.9</v>
      </c>
      <c r="G26" s="1143">
        <v>4.17</v>
      </c>
    </row>
    <row r="27" spans="2:7" ht="20.100000000000001" customHeight="1">
      <c r="B27" s="631" t="s">
        <v>193</v>
      </c>
      <c r="C27" s="63">
        <v>23176</v>
      </c>
      <c r="D27" s="309">
        <v>36197</v>
      </c>
      <c r="E27" s="309">
        <v>18060</v>
      </c>
      <c r="F27" s="309">
        <v>4059</v>
      </c>
      <c r="G27" s="309">
        <v>11828</v>
      </c>
    </row>
    <row r="28" spans="2:7" ht="20.100000000000001" customHeight="1">
      <c r="B28" s="632" t="s">
        <v>99</v>
      </c>
      <c r="C28" s="64">
        <v>9.4</v>
      </c>
      <c r="D28" s="633">
        <v>13.94</v>
      </c>
      <c r="E28" s="633">
        <v>6.68</v>
      </c>
      <c r="F28" s="633">
        <v>1.43</v>
      </c>
      <c r="G28" s="311">
        <v>4.38</v>
      </c>
    </row>
    <row r="30" spans="2:7" ht="11.25" customHeight="1">
      <c r="B30" s="960" t="s">
        <v>194</v>
      </c>
      <c r="C30" s="960"/>
      <c r="D30" s="960"/>
    </row>
    <row r="31" spans="2:7" ht="11.25" customHeight="1">
      <c r="B31" s="960" t="s">
        <v>195</v>
      </c>
      <c r="C31" s="960"/>
      <c r="D31" s="960"/>
    </row>
  </sheetData>
  <sheetProtection algorithmName="SHA-512" hashValue="+WRzbFNDDNHytpc4PJh5mJkn9fbepcKM5yuuhnLNA4vremzslO591/rEne5pkQLtS3U4jtXNW1Irb/T3TmqLmA==" saltValue="rPc8q01cIVP3SooqVT8SuA==" spinCount="100000" sheet="1" objects="1" scenarios="1"/>
  <mergeCells count="1">
    <mergeCell ref="B2:G2"/>
  </mergeCells>
  <hyperlinks>
    <hyperlink ref="A2" location="Summary!A1" display=" " xr:uid="{211B93B3-197F-4167-BA22-E941B1712691}"/>
  </hyperlinks>
  <pageMargins left="0.74803149606299213" right="0.74803149606299213" top="0.98425196850393704" bottom="0.98425196850393704" header="0.51181102362204722" footer="0.51181102362204722"/>
  <pageSetup paperSize="9" scale="51" orientation="portrait" r:id="rId1"/>
  <headerFooter>
    <oddFooter>&amp;L&amp;1#&amp;"Calibri"&amp;10&amp;K000000TOTAL Classification: Restricted Distribution TOTAL - All rights reserved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B62EF-362E-4E08-A136-6AEFD442BC52}">
  <sheetPr>
    <tabColor rgb="FF96E600"/>
    <pageSetUpPr fitToPage="1"/>
  </sheetPr>
  <dimension ref="A2:H16"/>
  <sheetViews>
    <sheetView showGridLines="0" zoomScaleNormal="100" zoomScaleSheetLayoutView="100" zoomScalePageLayoutView="120" workbookViewId="0"/>
  </sheetViews>
  <sheetFormatPr baseColWidth="10" defaultColWidth="10.796875" defaultRowHeight="20.100000000000001" customHeight="1"/>
  <cols>
    <col min="1" max="1" width="5.5" style="859" customWidth="1"/>
    <col min="2" max="2" width="46.09765625" style="981" customWidth="1"/>
    <col min="3" max="4" width="12" style="981" customWidth="1"/>
    <col min="5" max="5" width="11.796875" style="981" customWidth="1"/>
    <col min="6" max="7" width="12" style="981" customWidth="1"/>
    <col min="8" max="8" width="5.5" style="859" customWidth="1"/>
    <col min="9" max="16384" width="10.796875" style="859"/>
  </cols>
  <sheetData>
    <row r="2" spans="1:8" ht="20.100000000000001" customHeight="1">
      <c r="A2" s="860" t="s">
        <v>91</v>
      </c>
      <c r="B2" s="1510" t="s">
        <v>1065</v>
      </c>
      <c r="C2" s="1510"/>
      <c r="D2" s="1510"/>
      <c r="E2" s="1510"/>
      <c r="F2" s="1510"/>
      <c r="G2" s="1491"/>
      <c r="H2" s="840"/>
    </row>
    <row r="4" spans="1:8" ht="20.100000000000001" customHeight="1">
      <c r="B4" s="1517" t="s">
        <v>1066</v>
      </c>
      <c r="C4" s="1517"/>
      <c r="D4" s="1517"/>
      <c r="E4" s="1517"/>
      <c r="F4" s="1517"/>
      <c r="G4" s="1517"/>
      <c r="H4" s="1517"/>
    </row>
    <row r="6" spans="1:8" ht="20.100000000000001" customHeight="1">
      <c r="B6" s="530" t="s">
        <v>1067</v>
      </c>
      <c r="C6" s="894">
        <v>2023</v>
      </c>
      <c r="D6" s="531" t="s">
        <v>297</v>
      </c>
      <c r="E6" s="531">
        <v>2021</v>
      </c>
      <c r="F6" s="531">
        <v>2020</v>
      </c>
      <c r="G6" s="531">
        <v>2019</v>
      </c>
    </row>
    <row r="7" spans="1:8" ht="20.100000000000001" customHeight="1">
      <c r="B7" s="20" t="s">
        <v>1068</v>
      </c>
      <c r="C7" s="472">
        <v>413.94077043956713</v>
      </c>
      <c r="D7" s="208">
        <v>348</v>
      </c>
      <c r="E7" s="208">
        <v>190</v>
      </c>
      <c r="F7" s="208">
        <v>244</v>
      </c>
      <c r="G7" s="208">
        <v>456</v>
      </c>
    </row>
    <row r="8" spans="1:8" ht="20.100000000000001" customHeight="1">
      <c r="B8" s="20" t="s">
        <v>209</v>
      </c>
      <c r="C8" s="472">
        <v>592.01165172957326</v>
      </c>
      <c r="D8" s="208">
        <v>623</v>
      </c>
      <c r="E8" s="208">
        <v>568</v>
      </c>
      <c r="F8" s="208">
        <v>618</v>
      </c>
      <c r="G8" s="208">
        <v>754</v>
      </c>
    </row>
    <row r="9" spans="1:8" ht="20.100000000000001" customHeight="1">
      <c r="B9" s="20" t="s">
        <v>1069</v>
      </c>
      <c r="C9" s="472">
        <v>157.83058528428094</v>
      </c>
      <c r="D9" s="208">
        <v>197.11500000000001</v>
      </c>
      <c r="E9" s="208">
        <v>149</v>
      </c>
      <c r="F9" s="208">
        <v>156</v>
      </c>
      <c r="G9" s="208">
        <v>173</v>
      </c>
    </row>
    <row r="10" spans="1:8" ht="20.100000000000001" customHeight="1">
      <c r="B10" s="20" t="s">
        <v>1070</v>
      </c>
      <c r="C10" s="472">
        <v>247.8292665588155</v>
      </c>
      <c r="D10" s="208">
        <v>282</v>
      </c>
      <c r="E10" s="208">
        <v>249</v>
      </c>
      <c r="F10" s="208">
        <v>254</v>
      </c>
      <c r="G10" s="208">
        <v>254</v>
      </c>
    </row>
    <row r="11" spans="1:8" ht="20.100000000000001" customHeight="1">
      <c r="B11" s="529" t="s">
        <v>211</v>
      </c>
      <c r="C11" s="534">
        <v>24.877600885501458</v>
      </c>
      <c r="D11" s="538">
        <v>22</v>
      </c>
      <c r="E11" s="538">
        <v>25</v>
      </c>
      <c r="F11" s="538">
        <v>21</v>
      </c>
      <c r="G11" s="538">
        <v>35</v>
      </c>
    </row>
    <row r="12" spans="1:8" ht="20.100000000000001" customHeight="1">
      <c r="B12" s="896" t="s">
        <v>204</v>
      </c>
      <c r="C12" s="1275">
        <v>1436.4898748977384</v>
      </c>
      <c r="D12" s="1275">
        <v>1472</v>
      </c>
      <c r="E12" s="1275">
        <v>1180</v>
      </c>
      <c r="F12" s="1275">
        <v>1292</v>
      </c>
      <c r="G12" s="1275">
        <v>1671</v>
      </c>
    </row>
    <row r="14" spans="1:8" ht="20.100000000000001" customHeight="1">
      <c r="B14" s="1274" t="s">
        <v>1071</v>
      </c>
      <c r="C14" s="1274"/>
      <c r="D14" s="1274"/>
      <c r="E14" s="1274"/>
      <c r="F14" s="1274"/>
      <c r="G14" s="1274"/>
      <c r="H14" s="1276"/>
    </row>
    <row r="15" spans="1:8" ht="20.100000000000001" customHeight="1">
      <c r="B15" s="1451" t="s">
        <v>1072</v>
      </c>
      <c r="C15" s="1451"/>
      <c r="D15" s="1451"/>
      <c r="E15" s="1451"/>
      <c r="F15" s="1451"/>
      <c r="G15" s="1451"/>
      <c r="H15" s="868"/>
    </row>
    <row r="16" spans="1:8" ht="20.100000000000001" customHeight="1">
      <c r="H16" s="868"/>
    </row>
  </sheetData>
  <sheetProtection algorithmName="SHA-512" hashValue="UQlIlTraEfA24UzDKg5qSYK53O74vjz+MB/SxrlXKmc6xCYcfBDu6+YBYkyZSjBrGyxyLN2yJ8GnId5LSERWHQ==" saltValue="9ppvNAns5ddz4t2uMxci6g==" spinCount="100000" sheet="1" objects="1" scenarios="1"/>
  <mergeCells count="3">
    <mergeCell ref="B2:G2"/>
    <mergeCell ref="B4:H4"/>
    <mergeCell ref="B15:G15"/>
  </mergeCells>
  <hyperlinks>
    <hyperlink ref="A2" location="Summary!A1" display=" " xr:uid="{F950DF45-DDB2-459A-A401-11872D81798B}"/>
  </hyperlinks>
  <pageMargins left="0.74803149606299213" right="0.74803149606299213" top="0.98425196850393704" bottom="0.98425196850393704" header="0.51181102362204722" footer="0.51181102362204722"/>
  <pageSetup paperSize="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D8087-C426-4E29-A401-12A7D1613329}">
  <sheetPr>
    <tabColor rgb="FF96E600"/>
    <pageSetUpPr fitToPage="1"/>
  </sheetPr>
  <dimension ref="A2:G17"/>
  <sheetViews>
    <sheetView showGridLines="0" zoomScaleNormal="100" zoomScaleSheetLayoutView="100" zoomScalePageLayoutView="130" workbookViewId="0"/>
  </sheetViews>
  <sheetFormatPr baseColWidth="10" defaultColWidth="10.796875" defaultRowHeight="20.100000000000001" customHeight="1"/>
  <cols>
    <col min="1" max="1" width="5.5" style="859" customWidth="1"/>
    <col min="2" max="2" width="46.09765625" style="981" customWidth="1"/>
    <col min="3" max="4" width="12" style="981" customWidth="1"/>
    <col min="5" max="5" width="11.69921875" style="981" customWidth="1"/>
    <col min="6" max="7" width="12" style="981" customWidth="1"/>
    <col min="8" max="8" width="5.5" style="859" customWidth="1"/>
    <col min="9" max="16384" width="10.796875" style="859"/>
  </cols>
  <sheetData>
    <row r="2" spans="1:7" ht="20.100000000000001" customHeight="1">
      <c r="A2" s="860" t="s">
        <v>91</v>
      </c>
      <c r="B2" s="1508" t="s">
        <v>1073</v>
      </c>
      <c r="C2" s="1508"/>
      <c r="D2" s="1508"/>
      <c r="E2" s="1508"/>
      <c r="F2" s="1508"/>
      <c r="G2" s="1498"/>
    </row>
    <row r="4" spans="1:7" ht="20.100000000000001" customHeight="1">
      <c r="B4" s="530" t="s">
        <v>1074</v>
      </c>
      <c r="C4" s="894">
        <v>2023</v>
      </c>
      <c r="D4" s="531">
        <v>2022</v>
      </c>
      <c r="E4" s="531">
        <v>2021</v>
      </c>
      <c r="F4" s="531">
        <v>2020</v>
      </c>
      <c r="G4" s="531">
        <v>2019</v>
      </c>
    </row>
    <row r="5" spans="1:7" ht="20.100000000000001" customHeight="1">
      <c r="B5" s="20" t="s">
        <v>208</v>
      </c>
      <c r="C5" s="473">
        <v>71</v>
      </c>
      <c r="D5" s="208">
        <v>60</v>
      </c>
      <c r="E5" s="208">
        <v>32.702237521514633</v>
      </c>
      <c r="F5" s="208">
        <v>35.777126099706749</v>
      </c>
      <c r="G5" s="208">
        <v>67</v>
      </c>
    </row>
    <row r="6" spans="1:7" ht="20.100000000000001" customHeight="1">
      <c r="B6" s="20" t="s">
        <v>1075</v>
      </c>
      <c r="C6" s="473">
        <v>92</v>
      </c>
      <c r="D6" s="470">
        <v>96</v>
      </c>
      <c r="E6" s="470">
        <v>84.366877088748609</v>
      </c>
      <c r="F6" s="470">
        <v>81.854304635761594</v>
      </c>
      <c r="G6" s="470">
        <v>100</v>
      </c>
    </row>
    <row r="7" spans="1:7" ht="20.100000000000001" customHeight="1">
      <c r="B7" s="20" t="s">
        <v>986</v>
      </c>
      <c r="C7" s="472">
        <v>66</v>
      </c>
      <c r="D7" s="470">
        <v>83</v>
      </c>
      <c r="E7" s="470">
        <v>73.762376237623755</v>
      </c>
      <c r="F7" s="470">
        <v>77.227722772277232</v>
      </c>
      <c r="G7" s="470">
        <v>86</v>
      </c>
    </row>
    <row r="8" spans="1:7" ht="20.100000000000001" customHeight="1">
      <c r="B8" s="20" t="s">
        <v>1076</v>
      </c>
      <c r="C8" s="472">
        <v>84</v>
      </c>
      <c r="D8" s="470">
        <v>95</v>
      </c>
      <c r="E8" s="470">
        <v>84.263959390862951</v>
      </c>
      <c r="F8" s="470">
        <v>88.501742160278738</v>
      </c>
      <c r="G8" s="470">
        <v>75</v>
      </c>
    </row>
    <row r="9" spans="1:7" ht="20.100000000000001" customHeight="1">
      <c r="B9" s="529" t="s">
        <v>211</v>
      </c>
      <c r="C9" s="534">
        <v>78</v>
      </c>
      <c r="D9" s="539">
        <v>67</v>
      </c>
      <c r="E9" s="539">
        <v>75.96364413095894</v>
      </c>
      <c r="F9" s="539">
        <v>63.636363636363633</v>
      </c>
      <c r="G9" s="539">
        <v>78</v>
      </c>
    </row>
    <row r="10" spans="1:7" ht="20.100000000000001" customHeight="1">
      <c r="B10" s="896" t="s">
        <v>1077</v>
      </c>
      <c r="C10" s="897">
        <v>80</v>
      </c>
      <c r="D10" s="898">
        <v>82.081433955259399</v>
      </c>
      <c r="E10" s="898">
        <v>66.119018891525229</v>
      </c>
      <c r="F10" s="898">
        <v>65.952016334864723</v>
      </c>
      <c r="G10" s="898" t="s">
        <v>1078</v>
      </c>
    </row>
    <row r="12" spans="1:7" s="868" customFormat="1" ht="17.100000000000001" customHeight="1">
      <c r="B12" s="1431" t="s">
        <v>1079</v>
      </c>
      <c r="C12" s="1431"/>
      <c r="D12" s="1431"/>
      <c r="E12" s="1431"/>
      <c r="F12" s="1431"/>
      <c r="G12" s="1431"/>
    </row>
    <row r="13" spans="1:7" s="868" customFormat="1" ht="17.100000000000001" customHeight="1">
      <c r="B13" s="1451" t="s">
        <v>1080</v>
      </c>
      <c r="C13" s="1451"/>
      <c r="D13" s="1451"/>
      <c r="E13" s="1451"/>
      <c r="F13" s="1451"/>
      <c r="G13" s="1451"/>
    </row>
    <row r="14" spans="1:7" s="868" customFormat="1" ht="17.100000000000001" customHeight="1">
      <c r="B14" s="1451" t="s">
        <v>1081</v>
      </c>
      <c r="C14" s="1451"/>
      <c r="D14" s="1451"/>
      <c r="E14" s="1451"/>
      <c r="F14" s="1451"/>
      <c r="G14" s="1451"/>
    </row>
    <row r="15" spans="1:7" s="868" customFormat="1" ht="17.100000000000001" customHeight="1">
      <c r="B15" s="1515" t="s">
        <v>1082</v>
      </c>
      <c r="C15" s="1515"/>
      <c r="D15" s="1515"/>
      <c r="E15" s="1515"/>
      <c r="F15" s="1515"/>
      <c r="G15" s="1515"/>
    </row>
    <row r="16" spans="1:7" s="1277" customFormat="1" ht="17.100000000000001" customHeight="1">
      <c r="B16" s="1514" t="s">
        <v>1083</v>
      </c>
      <c r="C16" s="1514"/>
      <c r="D16" s="1514"/>
      <c r="E16" s="1514"/>
      <c r="F16" s="1514"/>
      <c r="G16" s="1514"/>
    </row>
    <row r="17" spans="2:7" s="868" customFormat="1" ht="20.100000000000001" customHeight="1">
      <c r="B17" s="1278"/>
      <c r="C17" s="1278"/>
      <c r="D17" s="1278"/>
      <c r="E17" s="1278"/>
      <c r="F17" s="1278"/>
      <c r="G17" s="1278"/>
    </row>
  </sheetData>
  <sheetProtection algorithmName="SHA-512" hashValue="mjfbvP7itNnmYDVEI1nTPNpqJM2bDC/K3d0of8YeVn670vtmO6x9OdUrHvPM6rHVE6NtdTWoObTlZZpUCbj4TA==" saltValue="KbNz7ISEaHV8VQrIjfoEBw==" spinCount="100000" sheet="1" objects="1" scenarios="1"/>
  <mergeCells count="6">
    <mergeCell ref="B16:G16"/>
    <mergeCell ref="B2:G2"/>
    <mergeCell ref="B12:G12"/>
    <mergeCell ref="B13:G13"/>
    <mergeCell ref="B14:G14"/>
    <mergeCell ref="B15:G15"/>
  </mergeCells>
  <hyperlinks>
    <hyperlink ref="A2" location="Summary!A1" display=" " xr:uid="{432AC666-EA2D-46C6-884D-4A2EBFABFF75}"/>
  </hyperlinks>
  <pageMargins left="0.74803149606299213" right="0.74803149606299213" top="0.98425196850393704" bottom="0.98425196850393704" header="0.51181102362204722" footer="0.51181102362204722"/>
  <pageSetup paperSize="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0747-BC93-4A56-AEF9-1FE6540059E5}">
  <sheetPr>
    <tabColor rgb="FF96E600"/>
    <pageSetUpPr fitToPage="1"/>
  </sheetPr>
  <dimension ref="A2:G9"/>
  <sheetViews>
    <sheetView showGridLines="0" zoomScaleNormal="100" zoomScaleSheetLayoutView="100" zoomScalePageLayoutView="150" workbookViewId="0"/>
  </sheetViews>
  <sheetFormatPr baseColWidth="10" defaultColWidth="10.796875" defaultRowHeight="20.100000000000001" customHeight="1"/>
  <cols>
    <col min="1" max="1" width="5.5" style="859" customWidth="1"/>
    <col min="2" max="2" width="46.09765625" style="981" customWidth="1"/>
    <col min="3" max="4" width="12" style="981" customWidth="1"/>
    <col min="5" max="5" width="11.796875" style="981" customWidth="1"/>
    <col min="6" max="7" width="12" style="981" customWidth="1"/>
    <col min="8" max="8" width="5.5" style="859" customWidth="1"/>
    <col min="9" max="16384" width="10.796875" style="859"/>
  </cols>
  <sheetData>
    <row r="2" spans="1:7" ht="20.100000000000001" customHeight="1">
      <c r="A2" s="860" t="s">
        <v>91</v>
      </c>
      <c r="B2" s="1508" t="s">
        <v>1084</v>
      </c>
      <c r="C2" s="1508"/>
      <c r="D2" s="1508"/>
      <c r="E2" s="1508"/>
      <c r="F2" s="1508"/>
      <c r="G2" s="1498"/>
    </row>
    <row r="4" spans="1:7" ht="20.100000000000001" customHeight="1">
      <c r="B4" s="530" t="s">
        <v>1074</v>
      </c>
      <c r="C4" s="894">
        <v>2023</v>
      </c>
      <c r="D4" s="531">
        <v>2022</v>
      </c>
      <c r="E4" s="531">
        <v>2021</v>
      </c>
      <c r="F4" s="531">
        <v>2020</v>
      </c>
      <c r="G4" s="531">
        <v>2019</v>
      </c>
    </row>
    <row r="5" spans="1:7" ht="20.100000000000001" customHeight="1">
      <c r="B5" s="817" t="s">
        <v>1077</v>
      </c>
      <c r="C5" s="899">
        <v>81</v>
      </c>
      <c r="D5" s="900">
        <v>82</v>
      </c>
      <c r="E5" s="900">
        <v>64.494059952665722</v>
      </c>
      <c r="F5" s="900">
        <v>61.051556916794283</v>
      </c>
      <c r="G5" s="901">
        <v>80</v>
      </c>
    </row>
    <row r="7" spans="1:7" ht="13.5" customHeight="1">
      <c r="B7" s="1518" t="s">
        <v>1085</v>
      </c>
      <c r="C7" s="1518"/>
      <c r="D7" s="1518"/>
      <c r="E7" s="1518"/>
      <c r="F7" s="1519"/>
      <c r="G7" s="1519"/>
    </row>
    <row r="8" spans="1:7" ht="13.5" customHeight="1">
      <c r="B8" s="1518" t="s">
        <v>1086</v>
      </c>
      <c r="C8" s="1518"/>
      <c r="D8" s="1518"/>
      <c r="E8" s="1518"/>
      <c r="F8" s="1518"/>
      <c r="G8" s="1518"/>
    </row>
    <row r="9" spans="1:7" ht="20.100000000000001" customHeight="1">
      <c r="B9" s="1519"/>
      <c r="C9" s="1519"/>
      <c r="D9" s="1519"/>
      <c r="E9" s="1519"/>
      <c r="F9" s="1519"/>
      <c r="G9" s="1519"/>
    </row>
  </sheetData>
  <sheetProtection algorithmName="SHA-512" hashValue="zH48BwI1Dnn9kGCDPOZXB1ucqz1Hysj0ghNWEA7CqtpteGGNvVRq4gVFJwb/DGNcQsCCqkiX/c0hL653v00IZg==" saltValue="FyYZHCA0XF/jdA5mXhIB6w==" spinCount="100000" sheet="1" objects="1" scenarios="1"/>
  <mergeCells count="4">
    <mergeCell ref="B2:G2"/>
    <mergeCell ref="B7:G7"/>
    <mergeCell ref="B8:G8"/>
    <mergeCell ref="B9:G9"/>
  </mergeCells>
  <hyperlinks>
    <hyperlink ref="A2" location="Summary!A1" display=" " xr:uid="{7AF9D16F-4638-47D9-AC1E-2A6CCFE6D515}"/>
  </hyperlinks>
  <pageMargins left="0.74803149606299213" right="0.74803149606299213" top="0.98425196850393704" bottom="0.98425196850393704" header="0.51181102362204722" footer="0.51181102362204722"/>
  <pageSetup paperSize="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C785-4D55-4AE6-81C7-1F0326871A4A}">
  <sheetPr>
    <tabColor rgb="FF96E600"/>
  </sheetPr>
  <dimension ref="A2:N22"/>
  <sheetViews>
    <sheetView showGridLines="0" zoomScaleNormal="100" zoomScaleSheetLayoutView="100" zoomScalePageLayoutView="120" workbookViewId="0"/>
  </sheetViews>
  <sheetFormatPr baseColWidth="10" defaultColWidth="10.796875" defaultRowHeight="20.100000000000001" customHeight="1"/>
  <cols>
    <col min="1" max="1" width="5.5" style="981" customWidth="1"/>
    <col min="2" max="2" width="46.09765625" style="981" customWidth="1"/>
    <col min="3" max="7" width="12" style="981" customWidth="1"/>
    <col min="8" max="8" width="5.5" style="859" customWidth="1"/>
    <col min="9" max="16384" width="10.796875" style="859"/>
  </cols>
  <sheetData>
    <row r="2" spans="1:14" ht="20.100000000000001" customHeight="1">
      <c r="A2" s="860" t="s">
        <v>91</v>
      </c>
      <c r="B2" s="1508" t="s">
        <v>1087</v>
      </c>
      <c r="C2" s="1508"/>
      <c r="D2" s="1508"/>
      <c r="E2" s="1508"/>
      <c r="F2" s="1508"/>
      <c r="G2" s="1498"/>
      <c r="H2" s="782"/>
      <c r="I2" s="782"/>
      <c r="J2" s="19"/>
      <c r="K2" s="19"/>
      <c r="L2" s="19"/>
      <c r="M2" s="19"/>
      <c r="N2" s="19"/>
    </row>
    <row r="4" spans="1:14" ht="36" customHeight="1">
      <c r="B4" s="1520" t="s">
        <v>1088</v>
      </c>
      <c r="C4" s="1520"/>
      <c r="D4" s="1520"/>
      <c r="E4" s="1520"/>
      <c r="F4" s="1520"/>
    </row>
    <row r="5" spans="1:14" ht="20.100000000000001" customHeight="1">
      <c r="B5" s="530" t="s">
        <v>1067</v>
      </c>
      <c r="C5" s="894">
        <v>2023</v>
      </c>
      <c r="D5" s="531" t="s">
        <v>297</v>
      </c>
      <c r="E5" s="531">
        <v>2021</v>
      </c>
      <c r="F5" s="531">
        <v>2020</v>
      </c>
      <c r="G5" s="531">
        <v>2019</v>
      </c>
    </row>
    <row r="6" spans="1:14" ht="20.100000000000001" customHeight="1">
      <c r="B6" s="20" t="s">
        <v>1089</v>
      </c>
      <c r="C6" s="474">
        <v>39</v>
      </c>
      <c r="D6" s="208">
        <v>34</v>
      </c>
      <c r="E6" s="208">
        <v>35</v>
      </c>
      <c r="F6" s="208">
        <v>38</v>
      </c>
      <c r="G6" s="208">
        <v>46</v>
      </c>
    </row>
    <row r="7" spans="1:14" ht="20.100000000000001" customHeight="1">
      <c r="B7" s="20" t="s">
        <v>1090</v>
      </c>
      <c r="C7" s="474">
        <v>252</v>
      </c>
      <c r="D7" s="208">
        <v>259</v>
      </c>
      <c r="E7" s="208">
        <v>227.93123287671233</v>
      </c>
      <c r="F7" s="208">
        <v>252.27648712328767</v>
      </c>
      <c r="G7" s="208">
        <v>285.86836534246578</v>
      </c>
    </row>
    <row r="8" spans="1:14" ht="20.100000000000001" customHeight="1">
      <c r="B8" s="20" t="s">
        <v>1091</v>
      </c>
      <c r="C8" s="472">
        <v>140</v>
      </c>
      <c r="D8" s="208">
        <v>122</v>
      </c>
      <c r="E8" s="208">
        <v>67</v>
      </c>
      <c r="F8" s="208">
        <v>78</v>
      </c>
      <c r="G8" s="208">
        <v>187</v>
      </c>
    </row>
    <row r="9" spans="1:14" ht="20.100000000000001" customHeight="1">
      <c r="B9" s="20" t="s">
        <v>1092</v>
      </c>
      <c r="C9" s="474">
        <v>620</v>
      </c>
      <c r="D9" s="208">
        <v>644</v>
      </c>
      <c r="E9" s="208">
        <v>524.30263013698629</v>
      </c>
      <c r="F9" s="208">
        <v>549.03224657534247</v>
      </c>
      <c r="G9" s="208">
        <v>669.61879726027394</v>
      </c>
    </row>
    <row r="10" spans="1:14" ht="20.100000000000001" customHeight="1">
      <c r="B10" s="20" t="s">
        <v>1093</v>
      </c>
      <c r="C10" s="472">
        <v>70</v>
      </c>
      <c r="D10" s="208">
        <v>68</v>
      </c>
      <c r="E10" s="208">
        <v>44</v>
      </c>
      <c r="F10" s="208">
        <v>53</v>
      </c>
      <c r="G10" s="208">
        <v>82</v>
      </c>
    </row>
    <row r="11" spans="1:14" ht="20.100000000000001" customHeight="1">
      <c r="B11" s="20" t="s">
        <v>1094</v>
      </c>
      <c r="C11" s="474">
        <v>9</v>
      </c>
      <c r="D11" s="208">
        <v>8</v>
      </c>
      <c r="E11" s="208">
        <v>6</v>
      </c>
      <c r="F11" s="208">
        <v>8</v>
      </c>
      <c r="G11" s="208">
        <v>15</v>
      </c>
    </row>
    <row r="12" spans="1:14" ht="20.100000000000001" customHeight="1">
      <c r="B12" s="20" t="s">
        <v>789</v>
      </c>
      <c r="C12" s="474">
        <v>21</v>
      </c>
      <c r="D12" s="208">
        <v>18</v>
      </c>
      <c r="E12" s="208">
        <v>19</v>
      </c>
      <c r="F12" s="208">
        <v>21</v>
      </c>
      <c r="G12" s="208">
        <v>30</v>
      </c>
    </row>
    <row r="13" spans="1:14" ht="20.100000000000001" customHeight="1">
      <c r="B13" s="20" t="s">
        <v>1095</v>
      </c>
      <c r="C13" s="474">
        <v>7</v>
      </c>
      <c r="D13" s="208">
        <v>5</v>
      </c>
      <c r="E13" s="208">
        <v>8.7237534246575343</v>
      </c>
      <c r="F13" s="208">
        <v>5.7386142465753425</v>
      </c>
      <c r="G13" s="208">
        <v>4.5128373972602738</v>
      </c>
    </row>
    <row r="14" spans="1:14" ht="20.100000000000001" customHeight="1">
      <c r="B14" s="536" t="s">
        <v>1096</v>
      </c>
      <c r="C14" s="537">
        <v>245</v>
      </c>
      <c r="D14" s="538">
        <v>266</v>
      </c>
      <c r="E14" s="538">
        <v>205</v>
      </c>
      <c r="F14" s="538">
        <v>203</v>
      </c>
      <c r="G14" s="538">
        <v>286</v>
      </c>
    </row>
    <row r="15" spans="1:14" ht="20.100000000000001" customHeight="1">
      <c r="B15" s="902" t="s">
        <v>204</v>
      </c>
      <c r="C15" s="903">
        <v>1403</v>
      </c>
      <c r="D15" s="892">
        <v>1424</v>
      </c>
      <c r="E15" s="892">
        <v>1137</v>
      </c>
      <c r="F15" s="892">
        <v>1208</v>
      </c>
      <c r="G15" s="892">
        <v>1606</v>
      </c>
    </row>
    <row r="17" spans="2:14" ht="15.6" customHeight="1">
      <c r="B17" s="1513" t="s">
        <v>1097</v>
      </c>
      <c r="C17" s="1513"/>
      <c r="D17" s="1513"/>
      <c r="E17" s="1513"/>
      <c r="F17" s="1513"/>
      <c r="G17" s="1513"/>
      <c r="H17" s="868"/>
      <c r="I17" s="868"/>
      <c r="J17" s="868"/>
      <c r="K17" s="868"/>
      <c r="L17" s="868"/>
      <c r="M17" s="868"/>
      <c r="N17" s="868"/>
    </row>
    <row r="18" spans="2:14" ht="15.6" customHeight="1">
      <c r="B18" s="1278" t="s">
        <v>1098</v>
      </c>
      <c r="C18" s="1278"/>
      <c r="D18" s="1278"/>
      <c r="E18" s="1278"/>
      <c r="F18" s="1278"/>
      <c r="G18" s="1278"/>
      <c r="H18" s="868"/>
      <c r="I18" s="868"/>
      <c r="J18" s="868"/>
      <c r="K18" s="868"/>
      <c r="L18" s="868"/>
      <c r="M18" s="868"/>
      <c r="N18" s="868"/>
    </row>
    <row r="19" spans="2:14" ht="15.6" customHeight="1">
      <c r="B19" s="869" t="s">
        <v>1099</v>
      </c>
      <c r="C19" s="869"/>
      <c r="D19" s="869"/>
    </row>
    <row r="22" spans="2:14" ht="20.100000000000001" customHeight="1">
      <c r="E22" s="1279"/>
      <c r="F22" s="1279"/>
      <c r="G22" s="1279"/>
    </row>
  </sheetData>
  <sheetProtection algorithmName="SHA-512" hashValue="33oRpFGQ5k+IVDCXzQcSDPbfIbmcHR7LTPY9bKMMVP9OPyUj0jHBLVeisBafqlK4Zy/7ezkqDgbOOr6yIzmuyQ==" saltValue="Qp613VlQTEDZjZ2k4J6WXg==" spinCount="100000" sheet="1" objects="1" scenarios="1"/>
  <mergeCells count="3">
    <mergeCell ref="B2:G2"/>
    <mergeCell ref="B4:F4"/>
    <mergeCell ref="B17:G17"/>
  </mergeCells>
  <hyperlinks>
    <hyperlink ref="A2" location="Summary!A1" display=" " xr:uid="{D5AB2928-76AC-4BEA-9741-3CCADF171A7D}"/>
  </hyperlinks>
  <pageMargins left="0.74803149606299213" right="0.74803149606299213" top="0.98425196850393704" bottom="0.98425196850393704" header="0.51181102362204722" footer="0.51181102362204722"/>
  <pageSetup paperSize="9" scale="91" orientation="landscape" copies="4"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2D9EB-A7F2-4D1B-A66B-3265722A6E12}">
  <sheetPr>
    <tabColor rgb="FF96E600"/>
    <pageSetUpPr fitToPage="1"/>
  </sheetPr>
  <dimension ref="A1:N22"/>
  <sheetViews>
    <sheetView showGridLines="0" zoomScaleNormal="100" zoomScaleSheetLayoutView="100" zoomScalePageLayoutView="110" workbookViewId="0"/>
  </sheetViews>
  <sheetFormatPr baseColWidth="10" defaultColWidth="10.796875" defaultRowHeight="20.100000000000001" customHeight="1"/>
  <cols>
    <col min="1" max="1" width="5.5" style="981" customWidth="1"/>
    <col min="2" max="2" width="46.09765625" style="981" customWidth="1"/>
    <col min="3" max="13" width="9.296875" style="981" customWidth="1"/>
    <col min="14" max="14" width="5.5" style="859" customWidth="1"/>
    <col min="15" max="16384" width="10.796875" style="859"/>
  </cols>
  <sheetData>
    <row r="1" spans="1:13" ht="20.100000000000001" customHeight="1">
      <c r="M1" s="1127"/>
    </row>
    <row r="2" spans="1:13" ht="20.100000000000001" customHeight="1">
      <c r="A2" s="860" t="s">
        <v>91</v>
      </c>
      <c r="B2" s="1508" t="s">
        <v>1100</v>
      </c>
      <c r="C2" s="1508"/>
      <c r="D2" s="1508"/>
      <c r="E2" s="1508"/>
      <c r="F2" s="1508"/>
      <c r="G2" s="1508"/>
      <c r="H2" s="1508"/>
      <c r="I2" s="1498"/>
      <c r="J2" s="1498"/>
      <c r="K2" s="1498"/>
      <c r="L2" s="1498"/>
      <c r="M2" s="840"/>
    </row>
    <row r="3" spans="1:13" ht="20.100000000000001" customHeight="1">
      <c r="M3" s="1127"/>
    </row>
    <row r="4" spans="1:13" ht="20.100000000000001" customHeight="1">
      <c r="B4" s="263"/>
      <c r="C4" s="1521">
        <v>2023</v>
      </c>
      <c r="D4" s="1521"/>
      <c r="E4" s="1521"/>
      <c r="F4" s="1521"/>
      <c r="G4" s="1521">
        <v>2022</v>
      </c>
      <c r="H4" s="1521"/>
      <c r="I4" s="1521"/>
      <c r="J4" s="1521"/>
      <c r="K4" s="531">
        <v>2021</v>
      </c>
      <c r="L4" s="531">
        <v>2020</v>
      </c>
      <c r="M4" s="531">
        <v>2019</v>
      </c>
    </row>
    <row r="5" spans="1:13" ht="42.75" customHeight="1">
      <c r="B5" s="530" t="s">
        <v>1101</v>
      </c>
      <c r="C5" s="535" t="s">
        <v>620</v>
      </c>
      <c r="D5" s="1280" t="s">
        <v>1102</v>
      </c>
      <c r="E5" s="1281" t="s">
        <v>1103</v>
      </c>
      <c r="F5" s="535" t="s">
        <v>1104</v>
      </c>
      <c r="G5" s="535" t="s">
        <v>620</v>
      </c>
      <c r="H5" s="1280" t="s">
        <v>1102</v>
      </c>
      <c r="I5" s="1281" t="s">
        <v>1103</v>
      </c>
      <c r="J5" s="535" t="s">
        <v>1104</v>
      </c>
      <c r="K5" s="535" t="s">
        <v>1104</v>
      </c>
      <c r="L5" s="535" t="s">
        <v>1104</v>
      </c>
      <c r="M5" s="535" t="s">
        <v>1104</v>
      </c>
    </row>
    <row r="6" spans="1:13" ht="20.100000000000001" customHeight="1">
      <c r="B6" s="20" t="s">
        <v>1105</v>
      </c>
      <c r="C6" s="472">
        <f>'[3]2.4.1 Pétrochimie capacité'!B22</f>
        <v>4175.5</v>
      </c>
      <c r="D6" s="472">
        <f>'[3]2.4.1 Pétrochimie capacité'!C22</f>
        <v>2040</v>
      </c>
      <c r="E6" s="472">
        <f>'[3]2.4.1 Pétrochimie capacité'!D22</f>
        <v>1958</v>
      </c>
      <c r="F6" s="472">
        <f>'[3]2.4.1 Pétrochimie capacité'!E22</f>
        <v>8173.5</v>
      </c>
      <c r="G6" s="882">
        <f>'[4]2.4.1 Pétrochimie'!B3</f>
        <v>4175.5</v>
      </c>
      <c r="H6" s="882">
        <f>'[4]2.4.1 Pétrochimie'!C3</f>
        <v>2040</v>
      </c>
      <c r="I6" s="882">
        <f>'[4]2.4.1 Pétrochimie'!D3</f>
        <v>1958</v>
      </c>
      <c r="J6" s="882">
        <f t="shared" ref="J6:J11" si="0">SUM(G6:I6)</f>
        <v>8173.5</v>
      </c>
      <c r="K6" s="106">
        <v>7688.5</v>
      </c>
      <c r="L6" s="106">
        <v>7863.5</v>
      </c>
      <c r="M6" s="257">
        <v>7863</v>
      </c>
    </row>
    <row r="7" spans="1:13" ht="20.100000000000001" customHeight="1">
      <c r="B7" s="20" t="s">
        <v>1106</v>
      </c>
      <c r="C7" s="472">
        <f>'[3]2.4.1 Pétrochimie capacité'!B23</f>
        <v>2976</v>
      </c>
      <c r="D7" s="472">
        <f>'[3]2.4.1 Pétrochimie capacité'!C23</f>
        <v>1512</v>
      </c>
      <c r="E7" s="472">
        <f>'[3]2.4.1 Pétrochimie capacité'!D23</f>
        <v>2581</v>
      </c>
      <c r="F7" s="472">
        <f>'[3]2.4.1 Pétrochimie capacité'!E23</f>
        <v>7069</v>
      </c>
      <c r="G7" s="882">
        <f>'[4]2.4.1 Pétrochimie'!B4</f>
        <v>2971</v>
      </c>
      <c r="H7" s="882">
        <f>'[4]2.4.1 Pétrochimie'!C4</f>
        <v>1512</v>
      </c>
      <c r="I7" s="882">
        <f>'[4]2.4.1 Pétrochimie'!D4</f>
        <v>2581</v>
      </c>
      <c r="J7" s="882">
        <f t="shared" si="0"/>
        <v>7064</v>
      </c>
      <c r="K7" s="106">
        <v>7044.5</v>
      </c>
      <c r="L7" s="106">
        <v>7018</v>
      </c>
      <c r="M7" s="257">
        <v>6995</v>
      </c>
    </row>
    <row r="8" spans="1:13" ht="20.100000000000001" customHeight="1">
      <c r="B8" s="20" t="s">
        <v>1107</v>
      </c>
      <c r="C8" s="472">
        <f>'[3]2.4.1 Pétrochimie capacité'!B24</f>
        <v>1140</v>
      </c>
      <c r="D8" s="472">
        <f>'[3]2.4.1 Pétrochimie capacité'!C24</f>
        <v>535</v>
      </c>
      <c r="E8" s="472">
        <f>'[3]2.4.1 Pétrochimie capacité'!D24</f>
        <v>1065</v>
      </c>
      <c r="F8" s="472">
        <f>'[3]2.4.1 Pétrochimie capacité'!E24</f>
        <v>2740</v>
      </c>
      <c r="G8" s="882">
        <f>'[4]2.4.1 Pétrochimie'!B5</f>
        <v>1120</v>
      </c>
      <c r="H8" s="882">
        <f>'[4]2.4.1 Pétrochimie'!C5</f>
        <v>223</v>
      </c>
      <c r="I8" s="882">
        <f>'[4]2.4.1 Pétrochimie'!D5</f>
        <v>1095</v>
      </c>
      <c r="J8" s="882">
        <f t="shared" si="0"/>
        <v>2438</v>
      </c>
      <c r="K8" s="106">
        <v>2438</v>
      </c>
      <c r="L8" s="106">
        <v>2438</v>
      </c>
      <c r="M8" s="257">
        <v>2223</v>
      </c>
    </row>
    <row r="9" spans="1:13" ht="20.100000000000001" customHeight="1">
      <c r="B9" s="20" t="s">
        <v>1108</v>
      </c>
      <c r="C9" s="472">
        <f>'[3]2.4.1 Pétrochimie capacité'!B25</f>
        <v>1245</v>
      </c>
      <c r="D9" s="472">
        <f>'[3]2.4.1 Pétrochimie capacité'!C25</f>
        <v>1200</v>
      </c>
      <c r="E9" s="472">
        <f>'[3]2.4.1 Pétrochimie capacité'!D25</f>
        <v>605</v>
      </c>
      <c r="F9" s="472">
        <f>'[3]2.4.1 Pétrochimie capacité'!E25</f>
        <v>3050</v>
      </c>
      <c r="G9" s="882">
        <f>'[4]2.4.1 Pétrochimie'!B6</f>
        <v>1250</v>
      </c>
      <c r="H9" s="882">
        <f>'[4]2.4.1 Pétrochimie'!C6</f>
        <v>1200</v>
      </c>
      <c r="I9" s="882">
        <f>'[4]2.4.1 Pétrochimie'!D6</f>
        <v>620</v>
      </c>
      <c r="J9" s="882">
        <f t="shared" si="0"/>
        <v>3070</v>
      </c>
      <c r="K9" s="106">
        <v>3070</v>
      </c>
      <c r="L9" s="106">
        <v>2840</v>
      </c>
      <c r="M9" s="257">
        <v>2990</v>
      </c>
    </row>
    <row r="10" spans="1:13" ht="20.100000000000001" customHeight="1">
      <c r="B10" s="20" t="s">
        <v>1109</v>
      </c>
      <c r="C10" s="472">
        <f>'[3]2.4.1 Pétrochimie capacité'!B26</f>
        <v>409</v>
      </c>
      <c r="D10" s="472">
        <f>'[3]2.4.1 Pétrochimie capacité'!C26</f>
        <v>608</v>
      </c>
      <c r="E10" s="472">
        <f>'[3]2.4.1 Pétrochimie capacité'!D26</f>
        <v>0</v>
      </c>
      <c r="F10" s="472">
        <f>'[3]2.4.1 Pétrochimie capacité'!E26</f>
        <v>1017</v>
      </c>
      <c r="G10" s="882">
        <f>'[4]2.4.1 Pétrochimie'!B7</f>
        <v>414</v>
      </c>
      <c r="H10" s="882">
        <f>'[4]2.4.1 Pétrochimie'!C7</f>
        <v>610</v>
      </c>
      <c r="I10" s="882">
        <f>'[4]2.4.1 Pétrochimie'!D7</f>
        <v>0</v>
      </c>
      <c r="J10" s="882">
        <f t="shared" si="0"/>
        <v>1024</v>
      </c>
      <c r="K10" s="106">
        <v>1024</v>
      </c>
      <c r="L10" s="106">
        <v>1024</v>
      </c>
      <c r="M10" s="257">
        <v>1013</v>
      </c>
    </row>
    <row r="11" spans="1:13" ht="20.100000000000001" customHeight="1">
      <c r="B11" s="250" t="s">
        <v>1110</v>
      </c>
      <c r="C11" s="472">
        <f>'[3]2.4.1 Pétrochimie capacité'!B27</f>
        <v>0</v>
      </c>
      <c r="D11" s="472">
        <f>'[3]2.4.1 Pétrochimie capacité'!C27</f>
        <v>0</v>
      </c>
      <c r="E11" s="472">
        <f>'[3]2.4.1 Pétrochimie capacité'!D27</f>
        <v>115.5</v>
      </c>
      <c r="F11" s="472">
        <f>'[3]2.4.1 Pétrochimie capacité'!E27</f>
        <v>115.5</v>
      </c>
      <c r="G11" s="882">
        <f>'[4]2.4.1 Pétrochimie'!B8</f>
        <v>0</v>
      </c>
      <c r="H11" s="882">
        <f>'[4]2.4.1 Pétrochimie'!C8</f>
        <v>0</v>
      </c>
      <c r="I11" s="882">
        <f>'[4]2.4.1 Pétrochimie'!D8</f>
        <v>115.5</v>
      </c>
      <c r="J11" s="882">
        <f t="shared" si="0"/>
        <v>115.5</v>
      </c>
      <c r="K11" s="532">
        <v>115.5</v>
      </c>
      <c r="L11" s="532">
        <v>115.5</v>
      </c>
      <c r="M11" s="533">
        <v>116</v>
      </c>
    </row>
    <row r="12" spans="1:13" ht="20.100000000000001" customHeight="1">
      <c r="B12" s="902" t="s">
        <v>204</v>
      </c>
      <c r="C12" s="903">
        <f t="shared" ref="C12:J12" si="1">SUM(C6:C11)</f>
        <v>9945.5</v>
      </c>
      <c r="D12" s="903">
        <f t="shared" si="1"/>
        <v>5895</v>
      </c>
      <c r="E12" s="903">
        <f t="shared" si="1"/>
        <v>6324.5</v>
      </c>
      <c r="F12" s="903">
        <f t="shared" si="1"/>
        <v>22165</v>
      </c>
      <c r="G12" s="892">
        <f t="shared" si="1"/>
        <v>9930.5</v>
      </c>
      <c r="H12" s="892">
        <f t="shared" si="1"/>
        <v>5585</v>
      </c>
      <c r="I12" s="892">
        <f t="shared" si="1"/>
        <v>6369.5</v>
      </c>
      <c r="J12" s="892">
        <f t="shared" si="1"/>
        <v>21885</v>
      </c>
      <c r="K12" s="904">
        <v>21380.5</v>
      </c>
      <c r="L12" s="904">
        <v>21299</v>
      </c>
      <c r="M12" s="905">
        <v>21200</v>
      </c>
    </row>
    <row r="14" spans="1:13" ht="17.100000000000001" customHeight="1">
      <c r="B14" s="1451" t="s">
        <v>1111</v>
      </c>
      <c r="C14" s="1451"/>
      <c r="D14" s="1451"/>
      <c r="E14" s="1451"/>
      <c r="F14" s="1451"/>
      <c r="G14" s="1451"/>
      <c r="H14" s="1451"/>
      <c r="I14" s="1451"/>
      <c r="J14" s="1451"/>
      <c r="K14" s="1451"/>
      <c r="L14" s="1451"/>
      <c r="M14" s="1451"/>
    </row>
    <row r="15" spans="1:13" ht="17.100000000000001" customHeight="1">
      <c r="B15" s="1464" t="s">
        <v>1112</v>
      </c>
      <c r="C15" s="1464"/>
      <c r="D15" s="1464"/>
      <c r="E15" s="1464"/>
      <c r="F15" s="1464"/>
      <c r="G15" s="1464"/>
      <c r="H15" s="1464"/>
      <c r="I15" s="1464"/>
      <c r="J15" s="1464"/>
      <c r="K15" s="1464"/>
      <c r="L15" s="1464"/>
      <c r="M15" s="1464"/>
    </row>
    <row r="16" spans="1:13" ht="17.100000000000001" customHeight="1">
      <c r="B16" s="1513" t="s">
        <v>1113</v>
      </c>
      <c r="C16" s="1513"/>
      <c r="D16" s="1513"/>
      <c r="E16" s="1513"/>
      <c r="F16" s="1513"/>
      <c r="G16" s="1513"/>
      <c r="H16" s="1513"/>
      <c r="I16" s="1513"/>
      <c r="J16" s="1513"/>
      <c r="K16" s="1513"/>
      <c r="L16" s="1513"/>
      <c r="M16" s="1513"/>
    </row>
    <row r="17" spans="2:14" ht="17.100000000000001" customHeight="1">
      <c r="B17" s="1513" t="s">
        <v>1114</v>
      </c>
      <c r="C17" s="1513"/>
      <c r="D17" s="1513"/>
      <c r="E17" s="1513"/>
      <c r="F17" s="1513"/>
      <c r="G17" s="1513"/>
      <c r="H17" s="1513"/>
      <c r="I17" s="1513"/>
      <c r="J17" s="1513"/>
      <c r="K17" s="1513"/>
      <c r="L17" s="1513"/>
      <c r="M17" s="1513"/>
    </row>
    <row r="18" spans="2:14" ht="17.100000000000001" customHeight="1">
      <c r="B18" s="1464" t="s">
        <v>1115</v>
      </c>
      <c r="C18" s="1464"/>
      <c r="D18" s="1464"/>
      <c r="E18" s="1464"/>
      <c r="F18" s="1464"/>
      <c r="G18" s="1464"/>
      <c r="H18" s="1464"/>
      <c r="I18" s="1464"/>
      <c r="J18" s="1464"/>
      <c r="K18" s="1464"/>
      <c r="L18" s="1464"/>
      <c r="M18" s="1464"/>
    </row>
    <row r="22" spans="2:14" ht="20.100000000000001" customHeight="1">
      <c r="G22" s="1282"/>
      <c r="H22" s="1282"/>
      <c r="I22" s="1282"/>
      <c r="J22" s="1282"/>
      <c r="K22" s="1282"/>
      <c r="L22" s="1282"/>
      <c r="M22" s="1282"/>
      <c r="N22" s="1282"/>
    </row>
  </sheetData>
  <sheetProtection algorithmName="SHA-512" hashValue="y6mWuAbLnH6+TBBhN90cDt91P8dTc2jFOwbizCOjJ7ZvATq2fBFXqVPlkPqrKuo+ZAU8mc4ncX7GMTm4cenuKA==" saltValue="ArNg8yYujBeQs5bw5kjKBg==" spinCount="100000" sheet="1" objects="1" scenarios="1"/>
  <mergeCells count="8">
    <mergeCell ref="B17:M17"/>
    <mergeCell ref="B18:M18"/>
    <mergeCell ref="B2:L2"/>
    <mergeCell ref="C4:F4"/>
    <mergeCell ref="G4:J4"/>
    <mergeCell ref="B14:M14"/>
    <mergeCell ref="B15:M15"/>
    <mergeCell ref="B16:M16"/>
  </mergeCells>
  <hyperlinks>
    <hyperlink ref="A2" location="Summary!A1" display=" " xr:uid="{13FE4EFE-D6C6-4EBF-AA83-6F56C63F3DF8}"/>
  </hyperlinks>
  <pageMargins left="0.74803149606299213" right="0.74803149606299213" top="0.98425196850393704" bottom="0.98425196850393704" header="0.51181102362204722" footer="0.51181102362204722"/>
  <pageSetup paperSize="9" scale="8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E6081-F67F-4E8F-9F49-F9A5C017FEA5}">
  <sheetPr>
    <tabColor rgb="FF96E600"/>
    <pageSetUpPr fitToPage="1"/>
  </sheetPr>
  <dimension ref="A2:G10"/>
  <sheetViews>
    <sheetView showGridLines="0" zoomScaleNormal="100" zoomScaleSheetLayoutView="100" zoomScalePageLayoutView="150" workbookViewId="0"/>
  </sheetViews>
  <sheetFormatPr baseColWidth="10" defaultColWidth="10.796875" defaultRowHeight="20.100000000000001" customHeight="1"/>
  <cols>
    <col min="1" max="1" width="5.5" style="859" customWidth="1"/>
    <col min="2" max="2" width="56.09765625" style="981" customWidth="1"/>
    <col min="3" max="4" width="12" style="981" customWidth="1"/>
    <col min="5" max="5" width="11.69921875" style="981" customWidth="1"/>
    <col min="6" max="7" width="12" style="981" customWidth="1"/>
    <col min="8" max="8" width="5.5" style="859" customWidth="1"/>
    <col min="9" max="16384" width="10.796875" style="859"/>
  </cols>
  <sheetData>
    <row r="2" spans="1:7" ht="20.100000000000001" customHeight="1">
      <c r="A2" s="860" t="s">
        <v>91</v>
      </c>
      <c r="B2" s="1508" t="s">
        <v>1116</v>
      </c>
      <c r="C2" s="1508"/>
      <c r="D2" s="1508"/>
      <c r="E2" s="1508"/>
      <c r="F2" s="1498"/>
      <c r="G2" s="1498"/>
    </row>
    <row r="4" spans="1:7" ht="20.100000000000001" customHeight="1">
      <c r="B4" s="525"/>
      <c r="C4" s="528">
        <v>2023</v>
      </c>
      <c r="D4" s="526">
        <v>2022</v>
      </c>
      <c r="E4" s="526">
        <v>2021</v>
      </c>
    </row>
    <row r="5" spans="1:7" ht="20.100000000000001" customHeight="1">
      <c r="B5" s="20" t="s">
        <v>1117</v>
      </c>
      <c r="C5" s="148">
        <f>'[3]2.4.1 Prod produits pétrochimiq'!$B$2</f>
        <v>4896</v>
      </c>
      <c r="D5" s="324">
        <f>'[4]2.4.1 Prod produits pétrochimiq'!$B$2</f>
        <v>5005</v>
      </c>
      <c r="E5" s="324">
        <v>5775</v>
      </c>
    </row>
    <row r="6" spans="1:7" ht="20.100000000000001" customHeight="1">
      <c r="B6" s="20" t="s">
        <v>1118</v>
      </c>
      <c r="C6" s="148">
        <f>'[3]2.4.1 Prod produits pétrochimiq'!$B$3</f>
        <v>4130</v>
      </c>
      <c r="D6" s="208">
        <f>'[4]2.4.1 Prod produits pétrochimiq'!$B$3</f>
        <v>4549</v>
      </c>
      <c r="E6" s="208">
        <v>4938</v>
      </c>
    </row>
    <row r="7" spans="1:7" ht="20.100000000000001" customHeight="1">
      <c r="B7" s="529" t="s">
        <v>1119</v>
      </c>
      <c r="C7" s="906">
        <f>'[3]2.4.1 Prod produits pétrochimiq'!$B$4</f>
        <v>0.69</v>
      </c>
      <c r="D7" s="907">
        <f>'[4]2.4.1 Prod produits pétrochimiq'!$B$4</f>
        <v>0.76</v>
      </c>
      <c r="E7" s="907">
        <v>0.9</v>
      </c>
    </row>
    <row r="8" spans="1:7" ht="15.6"/>
    <row r="9" spans="1:7" ht="15" customHeight="1">
      <c r="B9" s="1519" t="s">
        <v>1120</v>
      </c>
      <c r="C9" s="1519"/>
      <c r="D9" s="1519"/>
      <c r="E9" s="1519"/>
      <c r="F9" s="1519"/>
      <c r="G9" s="1519"/>
    </row>
    <row r="10" spans="1:7" ht="15.75" customHeight="1">
      <c r="B10" s="1519" t="s">
        <v>1121</v>
      </c>
      <c r="C10" s="1519"/>
      <c r="D10" s="1519"/>
      <c r="E10" s="1519"/>
      <c r="F10" s="1519"/>
      <c r="G10" s="1519"/>
    </row>
  </sheetData>
  <sheetProtection algorithmName="SHA-512" hashValue="bKbyVqzaTqd9swtKS9yPFDVfJ32+6f7s+NXoWNL8tp5WkV+XvNK7shAAnlpvfmztF2Q3XNPPFE0CnDA6MueIuA==" saltValue="vCiKOIXW/TgUGgEMOplj7Q==" spinCount="100000" sheet="1" objects="1" scenarios="1"/>
  <mergeCells count="3">
    <mergeCell ref="B2:G2"/>
    <mergeCell ref="B9:G9"/>
    <mergeCell ref="B10:G10"/>
  </mergeCells>
  <hyperlinks>
    <hyperlink ref="A2" location="Summary!A1" display=" " xr:uid="{2ECFF68B-E208-46BC-A89B-0A642E4707C3}"/>
  </hyperlinks>
  <pageMargins left="0.74803149606299213" right="0.74803149606299213" top="0.98425196850393704" bottom="0.98425196850393704" header="0.51181102362204722" footer="0.51181102362204722"/>
  <pageSetup paperSize="9" scale="5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B6D8-6CD7-4FEE-BB9E-6837FC25F8DA}">
  <sheetPr>
    <tabColor rgb="FF96E600"/>
    <pageSetUpPr fitToPage="1"/>
  </sheetPr>
  <dimension ref="A2:I14"/>
  <sheetViews>
    <sheetView showGridLines="0" zoomScaleNormal="100" zoomScaleSheetLayoutView="100" zoomScalePageLayoutView="150" workbookViewId="0"/>
  </sheetViews>
  <sheetFormatPr baseColWidth="10" defaultColWidth="10.796875" defaultRowHeight="20.100000000000001" customHeight="1"/>
  <cols>
    <col min="1" max="1" width="5.5" style="981" customWidth="1"/>
    <col min="2" max="2" width="46.09765625" style="981" customWidth="1"/>
    <col min="3" max="3" width="9.19921875" style="981" customWidth="1"/>
    <col min="4" max="5" width="12" style="981" customWidth="1"/>
    <col min="6" max="6" width="11.796875" style="981" customWidth="1"/>
    <col min="7" max="8" width="12" style="981" customWidth="1"/>
    <col min="9" max="9" width="5.5" style="859" customWidth="1"/>
    <col min="10" max="16384" width="10.796875" style="859"/>
  </cols>
  <sheetData>
    <row r="2" spans="1:9" ht="20.100000000000001" customHeight="1">
      <c r="A2" s="860" t="s">
        <v>91</v>
      </c>
      <c r="B2" s="1491" t="s">
        <v>1122</v>
      </c>
      <c r="C2" s="1491"/>
      <c r="D2" s="1491"/>
      <c r="E2" s="1491"/>
      <c r="F2" s="1491"/>
      <c r="G2" s="1491"/>
      <c r="H2" s="1491"/>
      <c r="I2" s="475"/>
    </row>
    <row r="3" spans="1:9" ht="20.100000000000001" customHeight="1">
      <c r="B3" s="1283"/>
      <c r="C3" s="1283"/>
      <c r="D3" s="1283"/>
      <c r="E3" s="1284"/>
      <c r="F3" s="1283"/>
      <c r="G3" s="1283"/>
    </row>
    <row r="4" spans="1:9" ht="20.100000000000001" customHeight="1">
      <c r="B4" s="525" t="s">
        <v>1074</v>
      </c>
      <c r="C4" s="525"/>
      <c r="D4" s="528">
        <v>2023</v>
      </c>
      <c r="E4" s="526">
        <v>2022</v>
      </c>
      <c r="F4" s="526">
        <v>2021</v>
      </c>
      <c r="G4" s="526">
        <v>2020</v>
      </c>
      <c r="H4" s="526">
        <v>2019</v>
      </c>
    </row>
    <row r="5" spans="1:9" ht="20.100000000000001" customHeight="1">
      <c r="B5" s="20" t="s">
        <v>208</v>
      </c>
      <c r="C5" s="20"/>
      <c r="D5" s="1285">
        <v>0.10706924775730836</v>
      </c>
      <c r="E5" s="264">
        <v>0.1</v>
      </c>
      <c r="F5" s="264">
        <v>0.10779124203504453</v>
      </c>
      <c r="G5" s="264">
        <v>0.10310827933429595</v>
      </c>
      <c r="H5" s="264">
        <v>0.1</v>
      </c>
    </row>
    <row r="6" spans="1:9" ht="20.100000000000001" customHeight="1">
      <c r="B6" s="20" t="s">
        <v>209</v>
      </c>
      <c r="C6" s="20"/>
      <c r="D6" s="1285">
        <v>0.35950690761654147</v>
      </c>
      <c r="E6" s="264">
        <v>0.38</v>
      </c>
      <c r="F6" s="264">
        <v>0.39759592311272979</v>
      </c>
      <c r="G6" s="264">
        <v>0.39591373711789779</v>
      </c>
      <c r="H6" s="264">
        <v>0.4</v>
      </c>
    </row>
    <row r="7" spans="1:9" ht="20.100000000000001" customHeight="1">
      <c r="B7" s="20" t="s">
        <v>210</v>
      </c>
      <c r="C7" s="20"/>
      <c r="D7" s="1285">
        <v>0.30519562254713323</v>
      </c>
      <c r="E7" s="264">
        <v>0.33</v>
      </c>
      <c r="F7" s="264">
        <v>0.2878723550101121</v>
      </c>
      <c r="G7" s="264">
        <v>0.3089789960074118</v>
      </c>
      <c r="H7" s="264">
        <v>0.26</v>
      </c>
    </row>
    <row r="8" spans="1:9" ht="20.100000000000001" customHeight="1">
      <c r="B8" s="529" t="s">
        <v>212</v>
      </c>
      <c r="C8" s="1286"/>
      <c r="D8" s="1285">
        <v>0.22703985229147655</v>
      </c>
      <c r="E8" s="527">
        <v>0.19</v>
      </c>
      <c r="F8" s="527">
        <v>0.20648073691569599</v>
      </c>
      <c r="G8" s="527">
        <v>0.19199898754039427</v>
      </c>
      <c r="H8" s="527">
        <v>0.24</v>
      </c>
    </row>
    <row r="9" spans="1:9" ht="20.100000000000001" customHeight="1">
      <c r="B9" s="902" t="s">
        <v>204</v>
      </c>
      <c r="C9" s="902"/>
      <c r="D9" s="1287">
        <v>0.99881163021245967</v>
      </c>
      <c r="E9" s="908">
        <v>1</v>
      </c>
      <c r="F9" s="908">
        <v>0.99974025707358249</v>
      </c>
      <c r="G9" s="908">
        <v>0.99999999999999978</v>
      </c>
      <c r="H9" s="908">
        <v>1</v>
      </c>
    </row>
    <row r="11" spans="1:9" ht="20.100000000000001" customHeight="1">
      <c r="B11" s="1433" t="s">
        <v>1123</v>
      </c>
      <c r="C11" s="1433"/>
      <c r="D11" s="1433"/>
      <c r="E11" s="1433"/>
      <c r="F11" s="1433"/>
      <c r="G11" s="1433"/>
      <c r="H11" s="1433"/>
      <c r="I11" s="1522"/>
    </row>
    <row r="13" spans="1:9" ht="20.100000000000001" customHeight="1">
      <c r="B13" s="1288" t="s">
        <v>1124</v>
      </c>
      <c r="C13" s="1288"/>
      <c r="D13" s="1288"/>
      <c r="E13" s="1523" t="s">
        <v>1125</v>
      </c>
      <c r="F13" s="1523"/>
      <c r="G13" s="1523"/>
      <c r="H13" s="1523"/>
    </row>
    <row r="14" spans="1:9" ht="34.049999999999997" customHeight="1">
      <c r="B14" s="1289" t="s">
        <v>1126</v>
      </c>
      <c r="C14" s="1524" t="s">
        <v>1127</v>
      </c>
      <c r="D14" s="1524"/>
      <c r="E14" s="1524"/>
      <c r="F14" s="1524"/>
      <c r="G14" s="1524"/>
      <c r="H14" s="1524"/>
    </row>
  </sheetData>
  <sheetProtection algorithmName="SHA-512" hashValue="Kn7mScjMKEELCToKBDeJBtU/k25iVTqTUm/H0bFx/TQ+E66SIwHgq5IvCpgyPHYSPjtOZTHC9syGXPTKq5P/+A==" saltValue="VbyE6v0ErpEgNWgV5Jj3zA==" spinCount="100000" sheet="1" objects="1" scenarios="1"/>
  <mergeCells count="4">
    <mergeCell ref="B2:H2"/>
    <mergeCell ref="B11:I11"/>
    <mergeCell ref="E13:H13"/>
    <mergeCell ref="C14:H14"/>
  </mergeCells>
  <hyperlinks>
    <hyperlink ref="A2" location="Summary!A1" display=" " xr:uid="{32F730FD-A5A3-4FC9-8224-7E5D8A17DEBB}"/>
  </hyperlinks>
  <pageMargins left="0.74803149606299213" right="0.74803149606299213" top="0.98425196850393704" bottom="0.98425196850393704" header="0.51181102362204722" footer="0.51181102362204722"/>
  <pageSetup paperSize="9" orientation="landscape" copies="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DB33-8D57-4733-85E5-73DD37603186}">
  <sheetPr>
    <tabColor rgb="FF96E600"/>
    <pageSetUpPr fitToPage="1"/>
  </sheetPr>
  <dimension ref="A2:G11"/>
  <sheetViews>
    <sheetView showGridLines="0" zoomScaleNormal="100" zoomScaleSheetLayoutView="100" zoomScalePageLayoutView="150" workbookViewId="0"/>
  </sheetViews>
  <sheetFormatPr baseColWidth="10" defaultColWidth="10.796875" defaultRowHeight="20.100000000000001" customHeight="1"/>
  <cols>
    <col min="1" max="1" width="5.5" style="859" customWidth="1"/>
    <col min="2" max="2" width="46.09765625" style="981" customWidth="1"/>
    <col min="3" max="7" width="12" style="981" customWidth="1"/>
    <col min="8" max="8" width="5.5" style="859" customWidth="1"/>
    <col min="9" max="16384" width="10.796875" style="859"/>
  </cols>
  <sheetData>
    <row r="2" spans="1:7" ht="20.100000000000001" customHeight="1">
      <c r="A2" s="860" t="s">
        <v>91</v>
      </c>
      <c r="B2" s="1508" t="s">
        <v>1128</v>
      </c>
      <c r="C2" s="1508"/>
      <c r="D2" s="1508"/>
      <c r="E2" s="1508"/>
      <c r="F2" s="1508"/>
      <c r="G2" s="1498"/>
    </row>
    <row r="4" spans="1:7" ht="20.100000000000001" customHeight="1">
      <c r="B4" s="525" t="s">
        <v>134</v>
      </c>
      <c r="C4" s="528">
        <v>2023</v>
      </c>
      <c r="D4" s="526">
        <v>2022</v>
      </c>
      <c r="E4" s="526">
        <v>2021</v>
      </c>
      <c r="F4" s="526">
        <v>2020</v>
      </c>
      <c r="G4" s="526">
        <v>2019</v>
      </c>
    </row>
    <row r="5" spans="1:7" ht="20.100000000000001" customHeight="1">
      <c r="B5" s="909" t="s">
        <v>1129</v>
      </c>
      <c r="C5" s="910">
        <v>5211</v>
      </c>
      <c r="D5" s="911">
        <v>4687</v>
      </c>
      <c r="E5" s="911">
        <v>4588.0740000000005</v>
      </c>
      <c r="F5" s="911">
        <v>4337.2582531185481</v>
      </c>
      <c r="G5" s="911">
        <v>4828</v>
      </c>
    </row>
    <row r="6" spans="1:7" ht="20.100000000000001" customHeight="1">
      <c r="D6" s="114"/>
      <c r="E6" s="114"/>
      <c r="F6" s="114"/>
      <c r="G6" s="114"/>
    </row>
    <row r="11" spans="1:7" ht="20.100000000000001" customHeight="1">
      <c r="B11" s="1290"/>
      <c r="C11" s="1290"/>
    </row>
  </sheetData>
  <sheetProtection algorithmName="SHA-512" hashValue="m3hpGxRJjwibMG5TFL9sfXGe/dSYIbktxmx1BlQ0lE0wMPD2AzBdd4NRol6Guchy2wLk3IAFykJdHm1FWsuHng==" saltValue="n/CQ8qQ4842yEcU4N9kiGg==" spinCount="100000" sheet="1" objects="1" scenarios="1"/>
  <mergeCells count="1">
    <mergeCell ref="B2:G2"/>
  </mergeCells>
  <hyperlinks>
    <hyperlink ref="A2" location="Summary!A1" display=" " xr:uid="{5952E1AA-4B2B-4ADC-AF42-6A914B7CCCFE}"/>
  </hyperlinks>
  <pageMargins left="0.74803149606299213" right="0.74803149606299213" top="0.98425196850393704" bottom="0.98425196850393704" header="0.51181102362204722" footer="0.51181102362204722"/>
  <pageSetup paperSize="9"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CF0FF-BB6E-43C4-BB03-C0303FB8346E}">
  <sheetPr>
    <tabColor rgb="FF96E600"/>
    <pageSetUpPr fitToPage="1"/>
  </sheetPr>
  <dimension ref="A2:H14"/>
  <sheetViews>
    <sheetView showGridLines="0" zoomScaleNormal="100" zoomScaleSheetLayoutView="100" zoomScalePageLayoutView="150" workbookViewId="0"/>
  </sheetViews>
  <sheetFormatPr baseColWidth="10" defaultColWidth="10.796875" defaultRowHeight="20.100000000000001" customHeight="1"/>
  <cols>
    <col min="1" max="1" width="5.5" style="981" customWidth="1"/>
    <col min="2" max="2" width="46.09765625" style="981" customWidth="1"/>
    <col min="3" max="7" width="12" style="981" customWidth="1"/>
    <col min="8" max="8" width="5.5" style="981" customWidth="1"/>
    <col min="9" max="16384" width="10.796875" style="859"/>
  </cols>
  <sheetData>
    <row r="2" spans="1:8" ht="20.100000000000001" customHeight="1">
      <c r="A2" s="860" t="s">
        <v>91</v>
      </c>
      <c r="B2" s="1498" t="s">
        <v>1130</v>
      </c>
      <c r="C2" s="1498"/>
      <c r="D2" s="1498"/>
      <c r="E2" s="1498"/>
      <c r="F2" s="1498"/>
      <c r="G2" s="1498"/>
      <c r="H2" s="1498"/>
    </row>
    <row r="4" spans="1:8" ht="20.100000000000001" customHeight="1">
      <c r="B4" s="525" t="s">
        <v>1074</v>
      </c>
      <c r="C4" s="528">
        <v>2023</v>
      </c>
      <c r="D4" s="526" t="s">
        <v>297</v>
      </c>
      <c r="E4" s="526">
        <v>2021</v>
      </c>
      <c r="F4" s="526">
        <v>2020</v>
      </c>
      <c r="G4" s="526">
        <v>2019</v>
      </c>
    </row>
    <row r="5" spans="1:8" ht="20.100000000000001" customHeight="1">
      <c r="B5" s="20" t="s">
        <v>208</v>
      </c>
      <c r="C5" s="912">
        <v>0.14557585784234806</v>
      </c>
      <c r="D5" s="264">
        <v>0.14838076488939583</v>
      </c>
      <c r="E5" s="264">
        <v>0.14776575390232816</v>
      </c>
      <c r="F5" s="264">
        <v>0.1485016916594997</v>
      </c>
      <c r="G5" s="264">
        <v>0.18</v>
      </c>
    </row>
    <row r="6" spans="1:8" ht="20.100000000000001" customHeight="1">
      <c r="B6" s="20" t="s">
        <v>209</v>
      </c>
      <c r="C6" s="912">
        <v>0.40912626272908503</v>
      </c>
      <c r="D6" s="264">
        <v>0.39222929477762752</v>
      </c>
      <c r="E6" s="264">
        <v>0.42193220124595587</v>
      </c>
      <c r="F6" s="264">
        <v>0.43679427962299161</v>
      </c>
      <c r="G6" s="264">
        <v>0.41</v>
      </c>
    </row>
    <row r="7" spans="1:8" ht="20.100000000000001" customHeight="1">
      <c r="B7" s="20" t="s">
        <v>210</v>
      </c>
      <c r="C7" s="912">
        <v>0.26941654226552447</v>
      </c>
      <c r="D7" s="264">
        <v>0.27412899196896134</v>
      </c>
      <c r="E7" s="264">
        <v>0.24866405426801777</v>
      </c>
      <c r="F7" s="264">
        <v>0.25505340741238719</v>
      </c>
      <c r="G7" s="264">
        <v>0.28000000000000003</v>
      </c>
    </row>
    <row r="8" spans="1:8" ht="20.100000000000001" customHeight="1">
      <c r="B8" s="529" t="s">
        <v>212</v>
      </c>
      <c r="C8" s="913">
        <v>0.17588133716304233</v>
      </c>
      <c r="D8" s="527">
        <v>0.1852609483640153</v>
      </c>
      <c r="E8" s="527">
        <v>0.18159047371034825</v>
      </c>
      <c r="F8" s="527">
        <v>0.15929165162118003</v>
      </c>
      <c r="G8" s="527">
        <v>0.14000000000000001</v>
      </c>
    </row>
    <row r="9" spans="1:8" ht="20.100000000000001" customHeight="1">
      <c r="B9" s="902" t="s">
        <v>204</v>
      </c>
      <c r="C9" s="914">
        <v>0.99999999999999989</v>
      </c>
      <c r="D9" s="908">
        <v>1</v>
      </c>
      <c r="E9" s="908">
        <v>0.99995248312664997</v>
      </c>
      <c r="F9" s="908">
        <v>0.99964103031605855</v>
      </c>
      <c r="G9" s="908">
        <v>1</v>
      </c>
    </row>
    <row r="11" spans="1:8" ht="20.100000000000001" customHeight="1">
      <c r="B11" s="1519" t="s">
        <v>1131</v>
      </c>
      <c r="C11" s="1519"/>
      <c r="D11" s="1519"/>
      <c r="E11" s="1519"/>
      <c r="F11" s="1519"/>
      <c r="G11" s="1519"/>
      <c r="H11" s="1519"/>
    </row>
    <row r="12" spans="1:8" ht="20.100000000000001" customHeight="1">
      <c r="B12" s="1525" t="s">
        <v>1132</v>
      </c>
      <c r="C12" s="1525"/>
      <c r="D12" s="1525"/>
      <c r="E12" s="1525"/>
      <c r="F12" s="1525"/>
      <c r="G12" s="1525"/>
    </row>
    <row r="14" spans="1:8" ht="20.100000000000001" customHeight="1">
      <c r="B14" s="1290"/>
      <c r="C14" s="1290"/>
    </row>
  </sheetData>
  <sheetProtection algorithmName="SHA-512" hashValue="JEJ+qJgPJcz7FYJEeMssyni239/Z6WNDLHO5fk/SrhuUCIgO4hskh1Xqf1FojnUXkX5wrGr/sGgya/wktgDq6w==" saltValue="I2QGD+pZsfS9N98xjmHvfw==" spinCount="100000" sheet="1" objects="1" scenarios="1"/>
  <mergeCells count="3">
    <mergeCell ref="B2:H2"/>
    <mergeCell ref="B11:H11"/>
    <mergeCell ref="B12:G12"/>
  </mergeCells>
  <hyperlinks>
    <hyperlink ref="A2" location="Summary!A1" display=" " xr:uid="{E7A8BA15-2C38-47B1-B50C-A27C2F5C2D24}"/>
  </hyperlinks>
  <pageMargins left="0.74803149606299213" right="0.74803149606299213" top="0.98425196850393704" bottom="0.98425196850393704" header="0.51181102362204722" footer="0.51181102362204722"/>
  <pageSetup paperSize="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32DDE-A4C0-46DE-992A-686BDFD9BE95}">
  <sheetPr>
    <tabColor rgb="FFFFC000"/>
  </sheetPr>
  <dimension ref="A1:F40"/>
  <sheetViews>
    <sheetView showGridLines="0" zoomScaleNormal="100" workbookViewId="0"/>
  </sheetViews>
  <sheetFormatPr baseColWidth="10" defaultColWidth="10.796875" defaultRowHeight="20.100000000000001" customHeight="1"/>
  <cols>
    <col min="1" max="1" width="5.5" style="798" customWidth="1"/>
    <col min="2" max="2" width="40.59765625" style="567" customWidth="1"/>
    <col min="3" max="6" width="12" style="567" customWidth="1"/>
    <col min="7" max="16384" width="10.796875" style="798"/>
  </cols>
  <sheetData>
    <row r="1" spans="1:6" s="859" customFormat="1" ht="11.55" customHeight="1">
      <c r="A1" s="858"/>
      <c r="B1" s="858"/>
      <c r="C1" s="858"/>
      <c r="D1" s="858"/>
      <c r="E1" s="858"/>
      <c r="F1" s="1291"/>
    </row>
    <row r="2" spans="1:6" ht="20.100000000000001" customHeight="1">
      <c r="A2" s="16" t="s">
        <v>91</v>
      </c>
      <c r="B2" s="485" t="s">
        <v>1133</v>
      </c>
      <c r="C2" s="485"/>
      <c r="D2" s="485"/>
      <c r="E2" s="485"/>
      <c r="F2" s="485"/>
    </row>
    <row r="3" spans="1:6" ht="20.100000000000001" customHeight="1">
      <c r="B3" s="265"/>
      <c r="C3" s="265"/>
      <c r="D3" s="265"/>
      <c r="E3" s="265"/>
      <c r="F3" s="265"/>
    </row>
    <row r="4" spans="1:6" ht="20.100000000000001" customHeight="1">
      <c r="B4" s="511" t="s">
        <v>134</v>
      </c>
      <c r="C4" s="502">
        <v>2023</v>
      </c>
      <c r="D4" s="500">
        <v>2022</v>
      </c>
      <c r="E4" s="500">
        <v>2021</v>
      </c>
      <c r="F4" s="500">
        <v>2020</v>
      </c>
    </row>
    <row r="5" spans="1:6" ht="15.6">
      <c r="B5" s="140" t="s">
        <v>533</v>
      </c>
      <c r="C5" s="227">
        <v>1458</v>
      </c>
      <c r="D5" s="164">
        <v>1550</v>
      </c>
      <c r="E5" s="164">
        <v>1618</v>
      </c>
      <c r="F5" s="164">
        <v>1224</v>
      </c>
    </row>
    <row r="6" spans="1:6" ht="15.6">
      <c r="B6" s="140" t="s">
        <v>516</v>
      </c>
      <c r="C6" s="227">
        <v>1273</v>
      </c>
      <c r="D6" s="164">
        <v>1186</v>
      </c>
      <c r="E6" s="164">
        <v>1242</v>
      </c>
      <c r="F6" s="164">
        <v>1052</v>
      </c>
    </row>
    <row r="7" spans="1:6" ht="15.6">
      <c r="B7" s="140" t="s">
        <v>517</v>
      </c>
      <c r="C7" s="227">
        <v>1065</v>
      </c>
      <c r="D7" s="164">
        <v>1035</v>
      </c>
      <c r="E7" s="164">
        <v>1074</v>
      </c>
      <c r="F7" s="164">
        <v>814</v>
      </c>
    </row>
    <row r="8" spans="1:6" ht="15.6">
      <c r="B8" s="140" t="s">
        <v>113</v>
      </c>
      <c r="C8" s="227">
        <v>2132</v>
      </c>
      <c r="D8" s="164">
        <v>222</v>
      </c>
      <c r="E8" s="164">
        <v>319</v>
      </c>
      <c r="F8" s="164">
        <v>158</v>
      </c>
    </row>
    <row r="9" spans="1:6" ht="15.6">
      <c r="B9" s="140" t="s">
        <v>518</v>
      </c>
      <c r="C9" s="227">
        <v>2318</v>
      </c>
      <c r="D9" s="164">
        <v>2365</v>
      </c>
      <c r="E9" s="164">
        <v>2556</v>
      </c>
      <c r="F9" s="164">
        <v>2180</v>
      </c>
    </row>
    <row r="10" spans="1:6" ht="15.6">
      <c r="B10" s="501" t="s">
        <v>1134</v>
      </c>
      <c r="C10" s="553">
        <v>1957</v>
      </c>
      <c r="D10" s="554">
        <v>3124</v>
      </c>
      <c r="E10" s="554">
        <v>2333</v>
      </c>
      <c r="F10" s="554">
        <v>2101</v>
      </c>
    </row>
    <row r="11" spans="1:6" ht="20.100000000000001" customHeight="1">
      <c r="D11" s="229"/>
    </row>
    <row r="12" spans="1:6" ht="15.6">
      <c r="B12" s="1526" t="s">
        <v>520</v>
      </c>
      <c r="C12" s="1526"/>
      <c r="D12" s="1526"/>
      <c r="E12" s="1526"/>
      <c r="F12" s="1526"/>
    </row>
    <row r="13" spans="1:6" ht="15.6">
      <c r="B13" s="1526" t="s">
        <v>1135</v>
      </c>
      <c r="C13" s="1526"/>
      <c r="D13" s="1526"/>
      <c r="E13" s="1526"/>
      <c r="F13" s="1526"/>
    </row>
    <row r="14" spans="1:6" ht="15.6">
      <c r="B14" s="1526" t="s">
        <v>1136</v>
      </c>
      <c r="C14" s="1526"/>
      <c r="D14" s="1526"/>
      <c r="E14" s="1526"/>
      <c r="F14" s="1526"/>
    </row>
    <row r="15" spans="1:6" ht="15.6">
      <c r="B15" s="1526" t="s">
        <v>523</v>
      </c>
      <c r="C15" s="1526"/>
      <c r="D15" s="1526"/>
      <c r="E15" s="1526"/>
      <c r="F15" s="1526"/>
    </row>
    <row r="16" spans="1:6" ht="15.6">
      <c r="B16" s="1526" t="s">
        <v>524</v>
      </c>
      <c r="C16" s="1526"/>
      <c r="D16" s="1526"/>
      <c r="E16" s="1526"/>
      <c r="F16" s="1526"/>
    </row>
    <row r="17" s="798" customFormat="1" ht="20.100000000000001" customHeight="1"/>
    <row r="18" s="798" customFormat="1" ht="20.100000000000001" customHeight="1"/>
    <row r="40" ht="17.25" customHeight="1"/>
  </sheetData>
  <sheetProtection algorithmName="SHA-512" hashValue="xEo1mWlSCP0BFA5zQszHTXjVYmC851Ktm+pNW3Iuld2LhAoe+wU0vf/V6xfM+Hw+7seSvBHYPaS9Fq4D2Q++mg==" saltValue="OvFqqdNTMA7XA+nxClx2qA==" spinCount="100000" sheet="1" objects="1" scenarios="1"/>
  <mergeCells count="5">
    <mergeCell ref="B12:F12"/>
    <mergeCell ref="B13:F13"/>
    <mergeCell ref="B14:F14"/>
    <mergeCell ref="B15:F15"/>
    <mergeCell ref="B16:F16"/>
  </mergeCells>
  <hyperlinks>
    <hyperlink ref="A2" location="Summary!A1" display=" " xr:uid="{611A32D0-252C-44FA-B407-A9E96F277645}"/>
  </hyperlinks>
  <pageMargins left="0.74803149606299213" right="0.74803149606299213" top="0.98425196850393704" bottom="0.98425196850393704" header="0.51181102362204722" footer="0.51181102362204722"/>
  <pageSetup paperSize="9" scale="68" orientation="portrait" r:id="rId1"/>
  <headerFooter>
    <oddFooter>&amp;L&amp;1#&amp;"Calibri"&amp;10&amp;K000000TOTAL Classification: Restricted Distribution TOTAL -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6F046-8397-4D68-9126-B2CDC1022943}">
  <sheetPr>
    <tabColor rgb="FF285AFF"/>
    <pageSetUpPr fitToPage="1"/>
  </sheetPr>
  <dimension ref="A2:Q33"/>
  <sheetViews>
    <sheetView showGridLines="0" zoomScaleNormal="100" zoomScaleSheetLayoutView="100" zoomScalePageLayoutView="150" workbookViewId="0"/>
  </sheetViews>
  <sheetFormatPr baseColWidth="10" defaultColWidth="11.5" defaultRowHeight="20.100000000000001" customHeight="1"/>
  <cols>
    <col min="1" max="1" width="5.69921875" style="859" customWidth="1"/>
    <col min="2" max="2" width="48.296875" style="859" customWidth="1"/>
    <col min="3" max="3" width="12.296875" style="859" customWidth="1"/>
    <col min="4" max="4" width="12.09765625" style="859" customWidth="1"/>
    <col min="5" max="7" width="12.59765625" style="859" customWidth="1"/>
    <col min="8" max="10" width="12.09765625" style="859" customWidth="1"/>
    <col min="11" max="11" width="10.796875" style="859" customWidth="1"/>
    <col min="12" max="12" width="11" style="859" customWidth="1"/>
    <col min="13" max="16384" width="11.5" style="859"/>
  </cols>
  <sheetData>
    <row r="2" spans="1:8" ht="20.100000000000001" customHeight="1">
      <c r="A2" s="860" t="s">
        <v>91</v>
      </c>
      <c r="B2" s="1430" t="s">
        <v>196</v>
      </c>
      <c r="C2" s="1430"/>
      <c r="D2" s="1430"/>
      <c r="E2" s="1430"/>
      <c r="F2" s="1430"/>
      <c r="G2" s="1430"/>
    </row>
    <row r="3" spans="1:8" ht="20.100000000000001" customHeight="1">
      <c r="B3" s="829"/>
      <c r="C3" s="829"/>
      <c r="D3" s="829"/>
      <c r="E3" s="829"/>
      <c r="F3" s="829"/>
      <c r="G3" s="829"/>
    </row>
    <row r="4" spans="1:8" ht="20.100000000000001" customHeight="1">
      <c r="B4" s="690" t="s">
        <v>134</v>
      </c>
      <c r="C4" s="130" t="s">
        <v>94</v>
      </c>
      <c r="D4" s="816">
        <v>2022</v>
      </c>
      <c r="E4" s="816">
        <v>2021</v>
      </c>
      <c r="F4" s="816">
        <v>2020</v>
      </c>
      <c r="G4" s="816">
        <v>2019</v>
      </c>
    </row>
    <row r="5" spans="1:8" ht="20.100000000000001" customHeight="1">
      <c r="B5" s="11" t="s">
        <v>197</v>
      </c>
      <c r="C5" s="312"/>
      <c r="D5" s="313"/>
      <c r="E5" s="313"/>
      <c r="F5" s="313"/>
      <c r="G5" s="313"/>
    </row>
    <row r="6" spans="1:8" ht="20.100000000000001" customHeight="1">
      <c r="B6" s="20" t="s">
        <v>140</v>
      </c>
      <c r="C6" s="141">
        <v>6561</v>
      </c>
      <c r="D6" s="142">
        <v>9942</v>
      </c>
      <c r="E6" s="142">
        <v>7246</v>
      </c>
      <c r="F6" s="142">
        <v>4973</v>
      </c>
      <c r="G6" s="142">
        <v>7261</v>
      </c>
    </row>
    <row r="7" spans="1:8" ht="20.100000000000001" customHeight="1">
      <c r="B7" s="20" t="s">
        <v>198</v>
      </c>
      <c r="C7" s="141">
        <v>12086</v>
      </c>
      <c r="D7" s="142">
        <v>21300</v>
      </c>
      <c r="E7" s="142">
        <v>14903</v>
      </c>
      <c r="F7" s="142"/>
      <c r="G7" s="142"/>
      <c r="H7" s="929"/>
    </row>
    <row r="8" spans="1:8" ht="20.100000000000001" customHeight="1">
      <c r="B8" s="20" t="s">
        <v>199</v>
      </c>
      <c r="C8" s="141">
        <v>27337</v>
      </c>
      <c r="D8" s="142">
        <v>27453</v>
      </c>
      <c r="E8" s="142">
        <v>15801</v>
      </c>
      <c r="F8" s="142"/>
      <c r="G8" s="142"/>
      <c r="H8" s="929"/>
    </row>
    <row r="9" spans="1:8" ht="20.100000000000001" customHeight="1">
      <c r="B9" s="950" t="s">
        <v>200</v>
      </c>
      <c r="C9" s="141"/>
      <c r="D9" s="142">
        <v>48753</v>
      </c>
      <c r="E9" s="142">
        <v>30704</v>
      </c>
      <c r="F9" s="142">
        <v>15629</v>
      </c>
      <c r="G9" s="142">
        <v>18167</v>
      </c>
      <c r="H9" s="929"/>
    </row>
    <row r="10" spans="1:8" ht="20.100000000000001" customHeight="1">
      <c r="B10" s="20" t="s">
        <v>201</v>
      </c>
      <c r="C10" s="141">
        <v>101203</v>
      </c>
      <c r="D10" s="142">
        <v>121618</v>
      </c>
      <c r="E10" s="142">
        <v>87600</v>
      </c>
      <c r="F10" s="142">
        <v>56615</v>
      </c>
      <c r="G10" s="142">
        <v>87598</v>
      </c>
    </row>
    <row r="11" spans="1:8" ht="20.100000000000001" customHeight="1">
      <c r="B11" s="20" t="s">
        <v>202</v>
      </c>
      <c r="C11" s="141">
        <v>89909</v>
      </c>
      <c r="D11" s="142">
        <v>100661</v>
      </c>
      <c r="E11" s="142">
        <v>80288</v>
      </c>
      <c r="F11" s="142">
        <v>63451</v>
      </c>
      <c r="G11" s="142">
        <v>87280</v>
      </c>
    </row>
    <row r="12" spans="1:8" ht="20.100000000000001" customHeight="1">
      <c r="B12" s="68" t="s">
        <v>203</v>
      </c>
      <c r="C12" s="72">
        <v>32</v>
      </c>
      <c r="D12" s="66">
        <v>25</v>
      </c>
      <c r="E12" s="66">
        <v>25</v>
      </c>
      <c r="F12" s="66">
        <v>17</v>
      </c>
      <c r="G12" s="66">
        <v>10</v>
      </c>
    </row>
    <row r="13" spans="1:8" ht="20.100000000000001" customHeight="1">
      <c r="B13" s="592" t="s">
        <v>204</v>
      </c>
      <c r="C13" s="351">
        <v>237128</v>
      </c>
      <c r="D13" s="352">
        <v>280999</v>
      </c>
      <c r="E13" s="352">
        <v>205863</v>
      </c>
      <c r="F13" s="352">
        <v>140685</v>
      </c>
      <c r="G13" s="352">
        <v>200316</v>
      </c>
    </row>
    <row r="14" spans="1:8" ht="20.100000000000001" customHeight="1">
      <c r="B14" s="11" t="s">
        <v>205</v>
      </c>
      <c r="C14" s="307"/>
      <c r="D14" s="314"/>
      <c r="E14" s="314"/>
      <c r="F14" s="314"/>
      <c r="G14" s="314"/>
    </row>
    <row r="15" spans="1:8" ht="20.100000000000001" customHeight="1">
      <c r="B15" s="20" t="s">
        <v>140</v>
      </c>
      <c r="C15" s="141">
        <v>49156</v>
      </c>
      <c r="D15" s="142">
        <v>65132</v>
      </c>
      <c r="E15" s="142">
        <v>42142</v>
      </c>
      <c r="F15" s="142">
        <v>23456</v>
      </c>
      <c r="G15" s="142">
        <v>38590</v>
      </c>
    </row>
    <row r="16" spans="1:8" ht="20.100000000000001" customHeight="1">
      <c r="B16" s="20" t="s">
        <v>198</v>
      </c>
      <c r="C16" s="141">
        <v>26875</v>
      </c>
      <c r="D16" s="142"/>
      <c r="E16" s="142"/>
      <c r="F16" s="142"/>
      <c r="G16" s="142"/>
      <c r="H16" s="929"/>
    </row>
    <row r="17" spans="2:17" ht="20.100000000000001" customHeight="1">
      <c r="B17" s="20" t="s">
        <v>199</v>
      </c>
      <c r="C17" s="141">
        <v>31463</v>
      </c>
      <c r="D17" s="142"/>
      <c r="E17" s="142"/>
      <c r="F17" s="142"/>
      <c r="G17" s="142"/>
      <c r="H17" s="929"/>
    </row>
    <row r="18" spans="2:17" ht="20.100000000000001" customHeight="1">
      <c r="B18" s="950" t="s">
        <v>200</v>
      </c>
      <c r="C18" s="141"/>
      <c r="D18" s="142">
        <v>55753</v>
      </c>
      <c r="E18" s="142">
        <v>34964</v>
      </c>
      <c r="F18" s="142">
        <v>17632</v>
      </c>
      <c r="G18" s="142">
        <v>20992</v>
      </c>
      <c r="H18" s="929"/>
    </row>
    <row r="19" spans="2:17" ht="20.100000000000001" customHeight="1">
      <c r="B19" s="20" t="s">
        <v>201</v>
      </c>
      <c r="C19" s="141">
        <v>136943</v>
      </c>
      <c r="D19" s="142">
        <v>166738</v>
      </c>
      <c r="E19" s="142">
        <v>114129</v>
      </c>
      <c r="F19" s="142">
        <v>71588</v>
      </c>
      <c r="G19" s="142">
        <v>119988</v>
      </c>
      <c r="I19" s="924"/>
    </row>
    <row r="20" spans="2:17" ht="20.100000000000001" customHeight="1">
      <c r="B20" s="20" t="s">
        <v>202</v>
      </c>
      <c r="C20" s="141">
        <v>73198</v>
      </c>
      <c r="D20" s="142">
        <v>85142</v>
      </c>
      <c r="E20" s="142">
        <v>60618</v>
      </c>
      <c r="F20" s="142">
        <v>45232</v>
      </c>
      <c r="G20" s="142">
        <v>87939</v>
      </c>
    </row>
    <row r="21" spans="2:17" ht="20.100000000000001" customHeight="1">
      <c r="B21" s="20" t="s">
        <v>203</v>
      </c>
      <c r="C21" s="141">
        <v>238</v>
      </c>
      <c r="D21" s="142">
        <v>273</v>
      </c>
      <c r="E21" s="142">
        <v>279</v>
      </c>
      <c r="F21" s="142">
        <v>240</v>
      </c>
      <c r="G21" s="142">
        <v>135</v>
      </c>
    </row>
    <row r="22" spans="2:17" ht="20.100000000000001" customHeight="1">
      <c r="B22" s="68" t="s">
        <v>206</v>
      </c>
      <c r="C22" s="72">
        <v>-98928</v>
      </c>
      <c r="D22" s="66">
        <v>-109728</v>
      </c>
      <c r="E22" s="66">
        <v>-67498</v>
      </c>
      <c r="F22" s="66">
        <v>-38444</v>
      </c>
      <c r="G22" s="66">
        <v>-67328</v>
      </c>
    </row>
    <row r="23" spans="2:17" ht="20.100000000000001" customHeight="1">
      <c r="B23" s="592" t="s">
        <v>204</v>
      </c>
      <c r="C23" s="351">
        <v>218945</v>
      </c>
      <c r="D23" s="352">
        <v>263310</v>
      </c>
      <c r="E23" s="352">
        <v>184634</v>
      </c>
      <c r="F23" s="352">
        <v>119704</v>
      </c>
      <c r="G23" s="352">
        <v>200316</v>
      </c>
    </row>
    <row r="24" spans="2:17" ht="20.100000000000001" customHeight="1">
      <c r="B24" s="11" t="s">
        <v>207</v>
      </c>
      <c r="C24" s="307"/>
      <c r="D24" s="314"/>
      <c r="E24" s="314"/>
      <c r="F24" s="314"/>
      <c r="G24" s="314"/>
    </row>
    <row r="25" spans="2:17" ht="20.100000000000001" customHeight="1">
      <c r="B25" s="20" t="s">
        <v>208</v>
      </c>
      <c r="C25" s="141">
        <v>55610</v>
      </c>
      <c r="D25" s="142">
        <v>58411</v>
      </c>
      <c r="E25" s="142">
        <v>43316</v>
      </c>
      <c r="F25" s="142">
        <v>32748</v>
      </c>
      <c r="G25" s="142">
        <v>43877</v>
      </c>
    </row>
    <row r="26" spans="2:17" ht="20.100000000000001" customHeight="1">
      <c r="B26" s="20" t="s">
        <v>209</v>
      </c>
      <c r="C26" s="141">
        <v>97662</v>
      </c>
      <c r="D26" s="142">
        <v>122641</v>
      </c>
      <c r="E26" s="142">
        <v>85072</v>
      </c>
      <c r="F26" s="142">
        <v>67292</v>
      </c>
      <c r="G26" s="142">
        <v>99176</v>
      </c>
    </row>
    <row r="27" spans="2:17" ht="20.100000000000001" customHeight="1">
      <c r="B27" s="20" t="s">
        <v>210</v>
      </c>
      <c r="C27" s="141">
        <v>22219</v>
      </c>
      <c r="D27" s="142">
        <v>33188</v>
      </c>
      <c r="E27" s="142">
        <v>22998</v>
      </c>
      <c r="F27" s="142">
        <v>13258</v>
      </c>
      <c r="G27" s="142">
        <v>19946</v>
      </c>
    </row>
    <row r="28" spans="2:17" ht="20.100000000000001" customHeight="1">
      <c r="B28" s="20" t="s">
        <v>211</v>
      </c>
      <c r="C28" s="141">
        <v>21709</v>
      </c>
      <c r="D28" s="142">
        <v>24582</v>
      </c>
      <c r="E28" s="142">
        <v>19520</v>
      </c>
      <c r="F28" s="142">
        <v>16011</v>
      </c>
      <c r="G28" s="142">
        <v>21303</v>
      </c>
    </row>
    <row r="29" spans="2:17" ht="20.100000000000001" customHeight="1">
      <c r="B29" s="68" t="s">
        <v>212</v>
      </c>
      <c r="C29" s="72">
        <v>39928</v>
      </c>
      <c r="D29" s="66">
        <v>42177</v>
      </c>
      <c r="E29" s="66">
        <v>34957</v>
      </c>
      <c r="F29" s="66">
        <v>11376</v>
      </c>
      <c r="G29" s="66">
        <v>16014</v>
      </c>
    </row>
    <row r="30" spans="2:17" ht="20.100000000000001" customHeight="1">
      <c r="B30" s="592" t="s">
        <v>204</v>
      </c>
      <c r="C30" s="351">
        <v>237128</v>
      </c>
      <c r="D30" s="352">
        <v>280999</v>
      </c>
      <c r="E30" s="352">
        <v>205863</v>
      </c>
      <c r="F30" s="352">
        <v>140685</v>
      </c>
      <c r="G30" s="352">
        <v>200316</v>
      </c>
    </row>
    <row r="31" spans="2:17" ht="20.100000000000001" customHeight="1">
      <c r="E31" s="973"/>
      <c r="F31" s="973"/>
      <c r="G31" s="973"/>
    </row>
    <row r="32" spans="2:17" ht="20.100000000000001" customHeight="1">
      <c r="B32" s="1435"/>
      <c r="C32" s="1435"/>
      <c r="D32" s="1435"/>
      <c r="E32" s="1435"/>
      <c r="F32" s="1435"/>
      <c r="G32" s="1435"/>
      <c r="H32" s="1435"/>
      <c r="I32" s="1435"/>
      <c r="J32" s="1435"/>
      <c r="K32" s="1435"/>
      <c r="L32" s="1435"/>
      <c r="M32" s="1435"/>
      <c r="N32" s="1435"/>
      <c r="O32" s="1435"/>
      <c r="P32" s="1435"/>
      <c r="Q32" s="1435"/>
    </row>
    <row r="33" spans="2:7" ht="20.100000000000001" customHeight="1">
      <c r="B33" s="868"/>
      <c r="C33" s="868"/>
      <c r="D33" s="868"/>
      <c r="E33" s="868"/>
      <c r="F33" s="868"/>
      <c r="G33" s="868"/>
    </row>
  </sheetData>
  <sheetProtection algorithmName="SHA-512" hashValue="skG1dMH4MSjNz+5m/FIxz/swlwFwllK2hjF4owXySvblRPeCqBD7UiZqVXYz5Rrgv804HtR+1MIcavBpedSJOQ==" saltValue="CfI3ee5oAVnDyUODCfK/6A==" spinCount="100000" sheet="1" objects="1" scenarios="1"/>
  <mergeCells count="2">
    <mergeCell ref="B2:G2"/>
    <mergeCell ref="B32:Q32"/>
  </mergeCells>
  <hyperlinks>
    <hyperlink ref="A2" location="Summary!A1" display=" " xr:uid="{77D26863-FB5D-47C2-87A5-718C72B55444}"/>
  </hyperlinks>
  <pageMargins left="0.74803149606299213" right="0.74803149606299213" top="0.98425196850393704" bottom="0.98425196850393704" header="0.51181102362204722" footer="0.51181102362204722"/>
  <pageSetup paperSize="9" scale="50" orientation="portrait" r:id="rId1"/>
  <headerFooter>
    <oddFooter>&amp;L&amp;1#&amp;"Calibri"&amp;10&amp;K000000TOTAL Classification: Restricted Distribution TOTAL - All rights reserved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1C88E-D000-4483-80C5-15375FBFCEE9}">
  <sheetPr>
    <tabColor rgb="FFFFC000"/>
  </sheetPr>
  <dimension ref="A1:G11"/>
  <sheetViews>
    <sheetView showGridLines="0" zoomScaleNormal="100" workbookViewId="0"/>
  </sheetViews>
  <sheetFormatPr baseColWidth="10" defaultColWidth="10.796875" defaultRowHeight="20.100000000000001" customHeight="1"/>
  <cols>
    <col min="1" max="1" width="5.5" style="798" customWidth="1"/>
    <col min="2" max="2" width="45.59765625" style="567" customWidth="1"/>
    <col min="3" max="7" width="11" style="567" customWidth="1"/>
    <col min="8" max="16384" width="10.796875" style="798"/>
  </cols>
  <sheetData>
    <row r="1" spans="1:7" s="859" customFormat="1" ht="11.55" customHeight="1">
      <c r="A1" s="858"/>
      <c r="B1" s="858"/>
      <c r="C1" s="858"/>
      <c r="D1" s="858"/>
      <c r="E1" s="858"/>
      <c r="F1" s="1291"/>
    </row>
    <row r="2" spans="1:7" ht="20.100000000000001" customHeight="1">
      <c r="A2" s="16" t="s">
        <v>91</v>
      </c>
      <c r="B2" s="485" t="s">
        <v>1137</v>
      </c>
      <c r="C2" s="485"/>
      <c r="D2" s="485"/>
      <c r="E2" s="485"/>
      <c r="F2" s="485"/>
      <c r="G2" s="485"/>
    </row>
    <row r="4" spans="1:7" ht="20.100000000000001" customHeight="1">
      <c r="B4" s="503" t="s">
        <v>1012</v>
      </c>
      <c r="C4" s="510">
        <v>2023</v>
      </c>
      <c r="D4" s="504">
        <v>2022</v>
      </c>
      <c r="E4" s="504">
        <v>2021</v>
      </c>
      <c r="F4" s="504">
        <v>2020</v>
      </c>
      <c r="G4" s="505">
        <v>2019</v>
      </c>
    </row>
    <row r="5" spans="1:7" ht="20.100000000000001" customHeight="1">
      <c r="B5" s="1292" t="s">
        <v>1138</v>
      </c>
      <c r="C5" s="1293">
        <v>1375</v>
      </c>
      <c r="D5" s="1294">
        <v>1468</v>
      </c>
      <c r="E5" s="1294">
        <v>1502.59</v>
      </c>
      <c r="F5" s="1294">
        <v>1477</v>
      </c>
      <c r="G5" s="1294">
        <v>1845</v>
      </c>
    </row>
    <row r="6" spans="1:7" ht="20.100000000000001" customHeight="1">
      <c r="B6" s="20" t="s">
        <v>1139</v>
      </c>
      <c r="C6" s="227">
        <v>2173</v>
      </c>
      <c r="D6" s="164">
        <v>2012</v>
      </c>
      <c r="E6" s="164">
        <v>1695.67</v>
      </c>
      <c r="F6" s="164">
        <v>1498</v>
      </c>
      <c r="G6" s="165">
        <v>1730</v>
      </c>
    </row>
    <row r="7" spans="1:7" ht="20.100000000000001" customHeight="1">
      <c r="B7" s="506" t="s">
        <v>1140</v>
      </c>
      <c r="C7" s="507">
        <v>405</v>
      </c>
      <c r="D7" s="508">
        <v>411</v>
      </c>
      <c r="E7" s="508">
        <v>383.18</v>
      </c>
      <c r="F7" s="508">
        <v>434</v>
      </c>
      <c r="G7" s="509">
        <v>536</v>
      </c>
    </row>
    <row r="8" spans="1:7" ht="20.100000000000001" customHeight="1">
      <c r="B8" s="1292" t="s">
        <v>1141</v>
      </c>
      <c r="C8" s="1293">
        <v>3953</v>
      </c>
      <c r="D8" s="1294">
        <v>3891</v>
      </c>
      <c r="E8" s="1294">
        <v>3581.44</v>
      </c>
      <c r="F8" s="1294">
        <v>3410</v>
      </c>
      <c r="G8" s="1294">
        <v>4110</v>
      </c>
    </row>
    <row r="10" spans="1:7" ht="20.100000000000001" customHeight="1">
      <c r="B10" s="1485" t="s">
        <v>1142</v>
      </c>
      <c r="C10" s="1485"/>
      <c r="D10" s="1485"/>
      <c r="E10" s="1485"/>
      <c r="F10" s="1485"/>
      <c r="G10" s="1485"/>
    </row>
    <row r="11" spans="1:7" ht="20.100000000000001" customHeight="1">
      <c r="B11" s="566"/>
      <c r="C11" s="566"/>
      <c r="D11" s="566"/>
      <c r="E11" s="566"/>
      <c r="F11" s="566"/>
      <c r="G11" s="566"/>
    </row>
  </sheetData>
  <sheetProtection algorithmName="SHA-512" hashValue="uzKxN3+213hgN97wNk2KN2LhS2hIqYrLPlhuRKB1PHPom8j4Wgs0uTgK1kHZgszxHsOOL8QAhSJ4TQJTcq/Urw==" saltValue="szy9z9cLJ2QFivndwOATEw==" spinCount="100000" sheet="1" objects="1" scenarios="1"/>
  <mergeCells count="1">
    <mergeCell ref="B10:G10"/>
  </mergeCells>
  <hyperlinks>
    <hyperlink ref="A2" location="Summary!A1" display=" " xr:uid="{D6404E2B-7C4E-4565-9D25-D34D9B273C88}"/>
  </hyperlinks>
  <pageMargins left="0.75" right="0.75" top="1" bottom="1" header="0.5" footer="0.5"/>
  <pageSetup paperSize="9" scale="6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DDE70-7D3C-4B3C-B942-1ABF74733EAF}">
  <sheetPr>
    <tabColor rgb="FFFFC000"/>
  </sheetPr>
  <dimension ref="A1:K40"/>
  <sheetViews>
    <sheetView showGridLines="0" zoomScaleNormal="100" workbookViewId="0"/>
  </sheetViews>
  <sheetFormatPr baseColWidth="10" defaultColWidth="10.796875" defaultRowHeight="20.100000000000001" customHeight="1"/>
  <cols>
    <col min="1" max="1" width="5.5" style="567" customWidth="1"/>
    <col min="2" max="2" width="39.796875" style="567" customWidth="1"/>
    <col min="3" max="7" width="11" style="567" customWidth="1"/>
    <col min="8" max="11" width="10.796875" style="844"/>
    <col min="12" max="16384" width="10.796875" style="798"/>
  </cols>
  <sheetData>
    <row r="1" spans="1:7" s="859" customFormat="1" ht="11.55" customHeight="1">
      <c r="A1" s="858"/>
      <c r="B1" s="858"/>
      <c r="C1" s="858"/>
      <c r="D1" s="858"/>
      <c r="E1" s="858"/>
      <c r="F1" s="1291"/>
    </row>
    <row r="2" spans="1:7" ht="20.100000000000001" customHeight="1">
      <c r="A2" s="16" t="s">
        <v>91</v>
      </c>
      <c r="B2" s="485" t="s">
        <v>1143</v>
      </c>
      <c r="C2" s="485"/>
      <c r="D2" s="485"/>
      <c r="E2" s="485"/>
      <c r="F2" s="485"/>
      <c r="G2" s="485"/>
    </row>
    <row r="3" spans="1:7" ht="20.100000000000001" customHeight="1">
      <c r="B3" s="845"/>
      <c r="C3" s="845"/>
      <c r="D3" s="845"/>
      <c r="E3" s="845"/>
      <c r="F3" s="845"/>
      <c r="G3" s="845"/>
    </row>
    <row r="4" spans="1:7" ht="20.100000000000001" customHeight="1">
      <c r="B4" s="226" t="s">
        <v>429</v>
      </c>
      <c r="C4" s="226"/>
    </row>
    <row r="5" spans="1:7" ht="20.100000000000001" customHeight="1">
      <c r="B5" s="503" t="s">
        <v>1067</v>
      </c>
      <c r="C5" s="510">
        <v>2023</v>
      </c>
      <c r="D5" s="504">
        <v>2022</v>
      </c>
      <c r="E5" s="504">
        <v>2021</v>
      </c>
      <c r="F5" s="504">
        <v>2020</v>
      </c>
      <c r="G5" s="505">
        <v>2019</v>
      </c>
    </row>
    <row r="6" spans="1:7" ht="20.100000000000001" customHeight="1">
      <c r="B6" s="11" t="s">
        <v>620</v>
      </c>
      <c r="C6" s="486"/>
      <c r="D6" s="487"/>
      <c r="E6" s="487"/>
      <c r="F6" s="487"/>
      <c r="G6" s="488"/>
    </row>
    <row r="7" spans="1:7" ht="20.100000000000001" customHeight="1">
      <c r="B7" s="20" t="s">
        <v>208</v>
      </c>
      <c r="C7" s="227">
        <v>410.4</v>
      </c>
      <c r="D7" s="490">
        <v>438.6</v>
      </c>
      <c r="E7" s="490">
        <v>439.58100000000002</v>
      </c>
      <c r="F7" s="490">
        <v>418</v>
      </c>
      <c r="G7" s="490">
        <v>512</v>
      </c>
    </row>
    <row r="8" spans="1:7" ht="20.100000000000001" customHeight="1">
      <c r="B8" s="20" t="s">
        <v>621</v>
      </c>
      <c r="C8" s="227">
        <v>11</v>
      </c>
      <c r="D8" s="490">
        <v>10.4</v>
      </c>
      <c r="E8" s="490">
        <v>10.199999999999999</v>
      </c>
      <c r="F8" s="490">
        <v>12</v>
      </c>
      <c r="G8" s="490">
        <v>25</v>
      </c>
    </row>
    <row r="9" spans="1:7" ht="20.100000000000001" customHeight="1">
      <c r="B9" s="20" t="s">
        <v>1144</v>
      </c>
      <c r="C9" s="227">
        <v>169</v>
      </c>
      <c r="D9" s="490">
        <v>174.6</v>
      </c>
      <c r="E9" s="490">
        <v>172.1</v>
      </c>
      <c r="F9" s="490">
        <v>173</v>
      </c>
      <c r="G9" s="490">
        <v>216</v>
      </c>
    </row>
    <row r="10" spans="1:7" ht="20.100000000000001" customHeight="1">
      <c r="B10" s="20" t="s">
        <v>622</v>
      </c>
      <c r="C10" s="227">
        <v>140.4</v>
      </c>
      <c r="D10" s="490">
        <v>152.4</v>
      </c>
      <c r="E10" s="490">
        <v>163.30000000000001</v>
      </c>
      <c r="F10" s="490">
        <v>177</v>
      </c>
      <c r="G10" s="490">
        <v>197</v>
      </c>
    </row>
    <row r="11" spans="1:7" ht="20.100000000000001" customHeight="1">
      <c r="B11" s="20" t="s">
        <v>1145</v>
      </c>
      <c r="C11" s="227">
        <v>11</v>
      </c>
      <c r="D11" s="490">
        <v>10.5</v>
      </c>
      <c r="E11" s="490">
        <v>6.6</v>
      </c>
      <c r="F11" s="490">
        <v>7</v>
      </c>
      <c r="G11" s="490">
        <v>22</v>
      </c>
    </row>
    <row r="12" spans="1:7" ht="20.100000000000001" customHeight="1">
      <c r="B12" s="20" t="s">
        <v>599</v>
      </c>
      <c r="C12" s="227">
        <v>1</v>
      </c>
      <c r="D12" s="490">
        <v>1.4</v>
      </c>
      <c r="E12" s="490">
        <v>1.6</v>
      </c>
      <c r="F12" s="490">
        <v>2</v>
      </c>
      <c r="G12" s="490">
        <v>1</v>
      </c>
    </row>
    <row r="13" spans="1:7" ht="20.100000000000001" hidden="1" customHeight="1">
      <c r="B13" s="491" t="s">
        <v>1146</v>
      </c>
      <c r="C13" s="1295"/>
      <c r="D13" s="492" t="s">
        <v>1147</v>
      </c>
      <c r="E13" s="492">
        <v>0</v>
      </c>
      <c r="F13" s="492">
        <v>0</v>
      </c>
      <c r="G13" s="492">
        <v>0</v>
      </c>
    </row>
    <row r="14" spans="1:7" ht="20.100000000000001" customHeight="1">
      <c r="B14" s="506" t="s">
        <v>209</v>
      </c>
      <c r="C14" s="553">
        <v>33</v>
      </c>
      <c r="D14" s="512">
        <v>36.299999999999997</v>
      </c>
      <c r="E14" s="512">
        <v>32.200000000000003</v>
      </c>
      <c r="F14" s="512">
        <v>34</v>
      </c>
      <c r="G14" s="512">
        <v>48</v>
      </c>
    </row>
    <row r="15" spans="1:7" ht="20.100000000000001" customHeight="1">
      <c r="B15" s="1292" t="s">
        <v>1148</v>
      </c>
      <c r="C15" s="1296">
        <v>776</v>
      </c>
      <c r="D15" s="513">
        <v>824</v>
      </c>
      <c r="E15" s="513">
        <v>825.59</v>
      </c>
      <c r="F15" s="513">
        <v>823</v>
      </c>
      <c r="G15" s="513">
        <v>1021</v>
      </c>
    </row>
    <row r="16" spans="1:7" ht="20.100000000000001" customHeight="1">
      <c r="B16" s="11" t="s">
        <v>211</v>
      </c>
      <c r="C16" s="486"/>
      <c r="D16" s="487"/>
      <c r="E16" s="487"/>
      <c r="F16" s="487"/>
      <c r="G16" s="488"/>
    </row>
    <row r="17" spans="2:7" ht="20.100000000000001" customHeight="1">
      <c r="B17" s="20" t="s">
        <v>1149</v>
      </c>
      <c r="C17" s="227">
        <v>89</v>
      </c>
      <c r="D17" s="490">
        <v>114</v>
      </c>
      <c r="E17" s="490">
        <v>114</v>
      </c>
      <c r="F17" s="490">
        <v>105</v>
      </c>
      <c r="G17" s="490">
        <v>123</v>
      </c>
    </row>
    <row r="18" spans="2:7" ht="20.100000000000001" customHeight="1">
      <c r="B18" s="20" t="s">
        <v>1150</v>
      </c>
      <c r="C18" s="227">
        <v>67.7</v>
      </c>
      <c r="D18" s="490">
        <v>73</v>
      </c>
      <c r="E18" s="490">
        <v>77.8</v>
      </c>
      <c r="F18" s="490">
        <v>70</v>
      </c>
      <c r="G18" s="490">
        <v>73</v>
      </c>
    </row>
    <row r="19" spans="2:7" ht="20.100000000000001" customHeight="1">
      <c r="B19" s="20" t="s">
        <v>1151</v>
      </c>
      <c r="C19" s="227">
        <v>74.599999999999994</v>
      </c>
      <c r="D19" s="490">
        <v>79</v>
      </c>
      <c r="E19" s="490">
        <v>81</v>
      </c>
      <c r="F19" s="490">
        <v>82</v>
      </c>
      <c r="G19" s="490">
        <v>94</v>
      </c>
    </row>
    <row r="20" spans="2:7" ht="20.100000000000001" customHeight="1">
      <c r="B20" s="20" t="s">
        <v>1152</v>
      </c>
      <c r="C20" s="227">
        <v>101</v>
      </c>
      <c r="D20" s="490">
        <v>97</v>
      </c>
      <c r="E20" s="490">
        <v>107</v>
      </c>
      <c r="F20" s="490">
        <v>93</v>
      </c>
      <c r="G20" s="490">
        <v>117</v>
      </c>
    </row>
    <row r="21" spans="2:7" ht="20.100000000000001" customHeight="1">
      <c r="B21" s="20" t="s">
        <v>1153</v>
      </c>
      <c r="C21" s="227">
        <v>18</v>
      </c>
      <c r="D21" s="490">
        <v>20</v>
      </c>
      <c r="E21" s="490">
        <v>21.7</v>
      </c>
      <c r="F21" s="490">
        <v>18</v>
      </c>
      <c r="G21" s="490">
        <v>27</v>
      </c>
    </row>
    <row r="22" spans="2:7" ht="20.100000000000001" customHeight="1">
      <c r="B22" s="506" t="s">
        <v>228</v>
      </c>
      <c r="C22" s="553">
        <v>6</v>
      </c>
      <c r="D22" s="512">
        <v>5</v>
      </c>
      <c r="E22" s="512">
        <v>3.2</v>
      </c>
      <c r="F22" s="512">
        <v>9</v>
      </c>
      <c r="G22" s="512">
        <v>10</v>
      </c>
    </row>
    <row r="23" spans="2:7" ht="20.100000000000001" customHeight="1">
      <c r="B23" s="1292" t="s">
        <v>1049</v>
      </c>
      <c r="C23" s="1296">
        <v>356</v>
      </c>
      <c r="D23" s="513">
        <v>388</v>
      </c>
      <c r="E23" s="513">
        <v>404.85</v>
      </c>
      <c r="F23" s="513">
        <v>377</v>
      </c>
      <c r="G23" s="513">
        <v>444</v>
      </c>
    </row>
    <row r="24" spans="2:7" ht="20.100000000000001" customHeight="1">
      <c r="B24" s="11" t="s">
        <v>655</v>
      </c>
      <c r="C24" s="486"/>
      <c r="D24" s="487"/>
      <c r="E24" s="487"/>
      <c r="F24" s="487"/>
      <c r="G24" s="488"/>
    </row>
    <row r="25" spans="2:7" ht="20.100000000000001" customHeight="1">
      <c r="B25" s="20" t="s">
        <v>662</v>
      </c>
      <c r="C25" s="227">
        <v>27</v>
      </c>
      <c r="D25" s="490">
        <v>22.7</v>
      </c>
      <c r="E25" s="490">
        <v>31</v>
      </c>
      <c r="F25" s="490">
        <v>31.3</v>
      </c>
      <c r="G25" s="490">
        <v>76</v>
      </c>
    </row>
    <row r="26" spans="2:7" ht="20.100000000000001" customHeight="1">
      <c r="B26" s="20" t="s">
        <v>1154</v>
      </c>
      <c r="C26" s="227">
        <v>40</v>
      </c>
      <c r="D26" s="490">
        <v>38.6</v>
      </c>
      <c r="E26" s="490">
        <v>37</v>
      </c>
      <c r="F26" s="490">
        <v>32.200000000000003</v>
      </c>
      <c r="G26" s="490">
        <v>40</v>
      </c>
    </row>
    <row r="27" spans="2:7" ht="20.100000000000001" customHeight="1">
      <c r="B27" s="506" t="s">
        <v>1155</v>
      </c>
      <c r="C27" s="553">
        <v>18.399999999999999</v>
      </c>
      <c r="D27" s="512">
        <v>27</v>
      </c>
      <c r="E27" s="512">
        <v>31</v>
      </c>
      <c r="F27" s="512">
        <v>31.1</v>
      </c>
      <c r="G27" s="512">
        <v>33</v>
      </c>
    </row>
    <row r="28" spans="2:7" ht="20.100000000000001" customHeight="1">
      <c r="B28" s="1292" t="s">
        <v>1156</v>
      </c>
      <c r="C28" s="1296">
        <v>85.4</v>
      </c>
      <c r="D28" s="513">
        <v>88</v>
      </c>
      <c r="E28" s="513">
        <v>99.46</v>
      </c>
      <c r="F28" s="513">
        <v>95</v>
      </c>
      <c r="G28" s="513">
        <v>149</v>
      </c>
    </row>
    <row r="29" spans="2:7" ht="20.100000000000001" customHeight="1">
      <c r="B29" s="266" t="s">
        <v>606</v>
      </c>
      <c r="C29" s="493"/>
      <c r="D29" s="494"/>
      <c r="E29" s="494"/>
      <c r="F29" s="494"/>
      <c r="G29" s="495"/>
    </row>
    <row r="30" spans="2:7" ht="20.100000000000001" customHeight="1">
      <c r="B30" s="1297" t="s">
        <v>1157</v>
      </c>
      <c r="C30" s="553">
        <v>46.4</v>
      </c>
      <c r="D30" s="514">
        <v>45</v>
      </c>
      <c r="E30" s="514">
        <v>42.24</v>
      </c>
      <c r="F30" s="514">
        <v>47</v>
      </c>
      <c r="G30" s="515">
        <v>34</v>
      </c>
    </row>
    <row r="31" spans="2:7" ht="20.100000000000001" customHeight="1">
      <c r="B31" s="1292" t="s">
        <v>1158</v>
      </c>
      <c r="C31" s="1296">
        <v>46.4</v>
      </c>
      <c r="D31" s="513">
        <v>45</v>
      </c>
      <c r="E31" s="513">
        <v>42.24</v>
      </c>
      <c r="F31" s="513">
        <v>47</v>
      </c>
      <c r="G31" s="513">
        <v>34</v>
      </c>
    </row>
    <row r="32" spans="2:7" ht="20.100000000000001" customHeight="1">
      <c r="B32" s="11" t="s">
        <v>609</v>
      </c>
      <c r="C32" s="1298"/>
      <c r="D32" s="488"/>
      <c r="E32" s="488"/>
      <c r="F32" s="488"/>
      <c r="G32" s="488"/>
    </row>
    <row r="33" spans="2:7" ht="20.100000000000001" customHeight="1">
      <c r="B33" s="20" t="s">
        <v>1159</v>
      </c>
      <c r="C33" s="227">
        <v>89</v>
      </c>
      <c r="D33" s="490">
        <v>102</v>
      </c>
      <c r="E33" s="490">
        <v>111.9</v>
      </c>
      <c r="F33" s="490">
        <v>115</v>
      </c>
      <c r="G33" s="490">
        <v>173</v>
      </c>
    </row>
    <row r="34" spans="2:7" ht="20.100000000000001" customHeight="1">
      <c r="B34" s="20" t="s">
        <v>1160</v>
      </c>
      <c r="C34" s="227">
        <v>6</v>
      </c>
      <c r="D34" s="490">
        <v>6</v>
      </c>
      <c r="E34" s="490">
        <v>4.9000000000000004</v>
      </c>
      <c r="F34" s="490">
        <v>5</v>
      </c>
      <c r="G34" s="488">
        <v>5</v>
      </c>
    </row>
    <row r="35" spans="2:7" ht="20.100000000000001" customHeight="1">
      <c r="B35" s="506" t="s">
        <v>1161</v>
      </c>
      <c r="C35" s="553">
        <v>16</v>
      </c>
      <c r="D35" s="512">
        <v>15</v>
      </c>
      <c r="E35" s="512">
        <v>13.6</v>
      </c>
      <c r="F35" s="512">
        <v>15</v>
      </c>
      <c r="G35" s="516">
        <v>19</v>
      </c>
    </row>
    <row r="36" spans="2:7" ht="20.100000000000001" customHeight="1">
      <c r="B36" s="1292" t="s">
        <v>1162</v>
      </c>
      <c r="C36" s="1296">
        <v>111</v>
      </c>
      <c r="D36" s="513">
        <v>123</v>
      </c>
      <c r="E36" s="513">
        <v>131</v>
      </c>
      <c r="F36" s="513">
        <v>135</v>
      </c>
      <c r="G36" s="517">
        <v>197</v>
      </c>
    </row>
    <row r="37" spans="2:7" ht="20.100000000000001" customHeight="1">
      <c r="B37" s="450" t="s">
        <v>1163</v>
      </c>
      <c r="C37" s="1299">
        <v>1375</v>
      </c>
      <c r="D37" s="518">
        <v>1468</v>
      </c>
      <c r="E37" s="518">
        <v>1502.59</v>
      </c>
      <c r="F37" s="518">
        <v>1477</v>
      </c>
      <c r="G37" s="518">
        <v>1845</v>
      </c>
    </row>
    <row r="38" spans="2:7" ht="20.100000000000001" customHeight="1">
      <c r="D38" s="846"/>
      <c r="E38" s="846"/>
      <c r="F38" s="846"/>
    </row>
    <row r="39" spans="2:7" ht="20.100000000000001" customHeight="1">
      <c r="B39" s="1527" t="s">
        <v>1164</v>
      </c>
      <c r="C39" s="1527"/>
      <c r="D39" s="1485"/>
      <c r="E39" s="1485"/>
      <c r="F39" s="1485"/>
      <c r="G39" s="1485"/>
    </row>
    <row r="40" spans="2:7" ht="20.100000000000001" customHeight="1">
      <c r="B40" s="843"/>
      <c r="C40" s="843"/>
      <c r="D40" s="843"/>
      <c r="E40" s="843"/>
      <c r="F40" s="843"/>
      <c r="G40" s="843"/>
    </row>
  </sheetData>
  <sheetProtection algorithmName="SHA-512" hashValue="9qGaQJHIIKhXU0HxZvV4YVBUp6Za1CXJ41wjI1z0xNpOdCfqReZIxZKbiFNlqYcoTQM/9WN7BlqO5HLGNk65WQ==" saltValue="KiDIYLL4pwTUbV0eJqdprA==" spinCount="100000" sheet="1" objects="1" scenarios="1"/>
  <mergeCells count="1">
    <mergeCell ref="B39:G39"/>
  </mergeCells>
  <hyperlinks>
    <hyperlink ref="A2" location="Summary!A1" display=" " xr:uid="{20DEDC6B-3DD1-47A5-8057-50D1896133C3}"/>
  </hyperlinks>
  <pageMargins left="0.75" right="0.75" top="1" bottom="1" header="0.5" footer="0.5"/>
  <pageSetup paperSize="9" scale="50"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C6710-4E75-4CE5-85A5-1DFC60B5F425}">
  <sheetPr>
    <tabColor rgb="FFFFC000"/>
  </sheetPr>
  <dimension ref="A1:H20"/>
  <sheetViews>
    <sheetView showGridLines="0" zoomScaleNormal="100" workbookViewId="0"/>
  </sheetViews>
  <sheetFormatPr baseColWidth="10" defaultColWidth="10.796875" defaultRowHeight="20.100000000000001" customHeight="1"/>
  <cols>
    <col min="1" max="1" width="5.5" style="567" customWidth="1"/>
    <col min="2" max="2" width="46.09765625" style="567" customWidth="1"/>
    <col min="3" max="7" width="11.296875" style="567" customWidth="1"/>
    <col min="8" max="16384" width="10.796875" style="798"/>
  </cols>
  <sheetData>
    <row r="1" spans="1:8" s="859" customFormat="1" ht="11.55" customHeight="1">
      <c r="A1" s="858"/>
      <c r="B1" s="858"/>
      <c r="C1" s="858"/>
      <c r="D1" s="858"/>
      <c r="E1" s="858"/>
      <c r="F1" s="1291"/>
    </row>
    <row r="2" spans="1:8" ht="20.100000000000001" customHeight="1">
      <c r="A2" s="16" t="s">
        <v>91</v>
      </c>
      <c r="B2" s="485" t="s">
        <v>1143</v>
      </c>
      <c r="C2" s="485"/>
      <c r="D2" s="485"/>
      <c r="E2" s="485"/>
      <c r="F2" s="485"/>
      <c r="G2" s="485"/>
    </row>
    <row r="3" spans="1:8" ht="20.100000000000001" customHeight="1">
      <c r="B3" s="845"/>
      <c r="C3" s="845"/>
      <c r="D3" s="845"/>
      <c r="E3" s="845"/>
      <c r="F3" s="845"/>
      <c r="G3" s="845"/>
    </row>
    <row r="4" spans="1:8" ht="20.100000000000001" customHeight="1">
      <c r="B4" s="226" t="s">
        <v>1165</v>
      </c>
      <c r="C4" s="226"/>
    </row>
    <row r="5" spans="1:8" ht="20.100000000000001" customHeight="1">
      <c r="B5" s="519" t="s">
        <v>1067</v>
      </c>
      <c r="C5" s="502">
        <v>2023</v>
      </c>
      <c r="D5" s="500">
        <v>2022</v>
      </c>
      <c r="E5" s="500">
        <v>2021</v>
      </c>
      <c r="F5" s="500">
        <v>2020</v>
      </c>
      <c r="G5" s="500">
        <v>2019</v>
      </c>
    </row>
    <row r="6" spans="1:8" ht="20.100000000000001" customHeight="1">
      <c r="B6" s="20" t="s">
        <v>1166</v>
      </c>
      <c r="C6" s="489">
        <v>55</v>
      </c>
      <c r="D6" s="164">
        <v>56.2</v>
      </c>
      <c r="E6" s="164">
        <v>55.4</v>
      </c>
      <c r="F6" s="164">
        <v>55</v>
      </c>
      <c r="G6" s="177">
        <v>59</v>
      </c>
    </row>
    <row r="7" spans="1:8" ht="20.100000000000001" customHeight="1">
      <c r="B7" s="20" t="s">
        <v>1090</v>
      </c>
      <c r="C7" s="489">
        <v>353.6</v>
      </c>
      <c r="D7" s="164">
        <v>350.3</v>
      </c>
      <c r="E7" s="164">
        <v>352.7</v>
      </c>
      <c r="F7" s="164">
        <v>328</v>
      </c>
      <c r="G7" s="177">
        <v>361</v>
      </c>
    </row>
    <row r="8" spans="1:8" ht="20.100000000000001" customHeight="1">
      <c r="B8" s="20" t="s">
        <v>1167</v>
      </c>
      <c r="C8" s="489">
        <v>176</v>
      </c>
      <c r="D8" s="164">
        <v>160.5</v>
      </c>
      <c r="E8" s="164">
        <v>135</v>
      </c>
      <c r="F8" s="164">
        <v>133</v>
      </c>
      <c r="G8" s="177">
        <v>292</v>
      </c>
    </row>
    <row r="9" spans="1:8" ht="20.100000000000001" customHeight="1">
      <c r="B9" s="20" t="s">
        <v>1092</v>
      </c>
      <c r="C9" s="489">
        <v>666.6</v>
      </c>
      <c r="D9" s="164">
        <v>763.5</v>
      </c>
      <c r="E9" s="164">
        <v>790.4</v>
      </c>
      <c r="F9" s="164">
        <v>780</v>
      </c>
      <c r="G9" s="177">
        <v>879</v>
      </c>
    </row>
    <row r="10" spans="1:8" ht="20.100000000000001" customHeight="1">
      <c r="B10" s="20" t="s">
        <v>1093</v>
      </c>
      <c r="C10" s="489">
        <v>31</v>
      </c>
      <c r="D10" s="164">
        <v>45.7</v>
      </c>
      <c r="E10" s="164">
        <v>54.7</v>
      </c>
      <c r="F10" s="164">
        <v>64</v>
      </c>
      <c r="G10" s="177">
        <v>127</v>
      </c>
    </row>
    <row r="11" spans="1:8" ht="20.100000000000001" customHeight="1">
      <c r="B11" s="20" t="s">
        <v>1094</v>
      </c>
      <c r="C11" s="489">
        <v>34</v>
      </c>
      <c r="D11" s="164">
        <v>34.799999999999997</v>
      </c>
      <c r="E11" s="164">
        <v>36.6</v>
      </c>
      <c r="F11" s="164">
        <v>34</v>
      </c>
      <c r="G11" s="177">
        <v>37</v>
      </c>
    </row>
    <row r="12" spans="1:8" ht="20.100000000000001" customHeight="1">
      <c r="B12" s="20" t="s">
        <v>1168</v>
      </c>
      <c r="C12" s="489">
        <v>2</v>
      </c>
      <c r="D12" s="164">
        <v>3.3</v>
      </c>
      <c r="E12" s="164">
        <v>18.3</v>
      </c>
      <c r="F12" s="164">
        <v>15</v>
      </c>
      <c r="G12" s="177">
        <v>15</v>
      </c>
      <c r="H12" s="65"/>
    </row>
    <row r="13" spans="1:8" ht="20.100000000000001" customHeight="1">
      <c r="B13" s="20" t="s">
        <v>789</v>
      </c>
      <c r="C13" s="489">
        <v>34</v>
      </c>
      <c r="D13" s="164">
        <v>32.4</v>
      </c>
      <c r="E13" s="164">
        <v>36.299999999999997</v>
      </c>
      <c r="F13" s="164">
        <v>35</v>
      </c>
      <c r="G13" s="177">
        <v>43</v>
      </c>
    </row>
    <row r="14" spans="1:8" ht="20.100000000000001" customHeight="1">
      <c r="B14" s="506" t="s">
        <v>1169</v>
      </c>
      <c r="C14" s="489">
        <v>23</v>
      </c>
      <c r="D14" s="508">
        <v>21.7</v>
      </c>
      <c r="E14" s="508">
        <v>23.300000000000008</v>
      </c>
      <c r="F14" s="508">
        <v>33</v>
      </c>
      <c r="G14" s="520">
        <v>33</v>
      </c>
      <c r="H14" s="65"/>
    </row>
    <row r="15" spans="1:8" ht="20.100000000000001" customHeight="1">
      <c r="B15" s="451" t="s">
        <v>204</v>
      </c>
      <c r="C15" s="452">
        <v>1375</v>
      </c>
      <c r="D15" s="454">
        <v>1468.48</v>
      </c>
      <c r="E15" s="454">
        <v>1502.59</v>
      </c>
      <c r="F15" s="454">
        <v>1477</v>
      </c>
      <c r="G15" s="454" t="s">
        <v>1170</v>
      </c>
    </row>
    <row r="16" spans="1:8" ht="20.100000000000001" customHeight="1">
      <c r="D16" s="229"/>
      <c r="E16" s="229"/>
      <c r="F16" s="229"/>
      <c r="G16" s="229"/>
    </row>
    <row r="17" spans="2:7" ht="20.100000000000001" customHeight="1">
      <c r="B17" s="1472" t="s">
        <v>1171</v>
      </c>
      <c r="C17" s="1472"/>
      <c r="D17" s="1472"/>
      <c r="E17" s="1472"/>
      <c r="F17" s="1472"/>
      <c r="G17" s="1472"/>
    </row>
    <row r="18" spans="2:7" ht="20.100000000000001" customHeight="1">
      <c r="B18" s="267"/>
      <c r="C18" s="267"/>
      <c r="D18" s="843"/>
      <c r="E18" s="843"/>
      <c r="F18" s="843"/>
    </row>
    <row r="19" spans="2:7" ht="20.100000000000001" customHeight="1">
      <c r="B19" s="267"/>
      <c r="C19" s="267"/>
    </row>
    <row r="20" spans="2:7" ht="20.100000000000001" customHeight="1">
      <c r="B20" s="843"/>
      <c r="C20" s="843"/>
      <c r="D20" s="843"/>
      <c r="E20" s="843"/>
      <c r="F20" s="843"/>
      <c r="G20" s="843"/>
    </row>
  </sheetData>
  <sheetProtection algorithmName="SHA-512" hashValue="auTdeYagCihGMciiNZ9iFWYY+o2Eu4f9pvxyqulduwGECpMGMXCTVsAYLtVvkdCOe614NqFVOc0uJ13G1HjMuQ==" saltValue="LwR2XZsCxYVbkYUczJw8eA==" spinCount="100000" sheet="1" objects="1" scenarios="1"/>
  <mergeCells count="1">
    <mergeCell ref="B17:G17"/>
  </mergeCells>
  <hyperlinks>
    <hyperlink ref="A2" location="Summary!A1" display=" " xr:uid="{655AF10B-63BD-4707-A850-5C6BED3A78B6}"/>
  </hyperlinks>
  <pageMargins left="0.75" right="0.75" top="1" bottom="1" header="0.5" footer="0.5"/>
  <pageSetup paperSize="9" scale="58" orientation="portrait" horizontalDpi="4294967292" verticalDpi="4294967292" r:id="rId1"/>
  <headerFooter>
    <oddFooter>&amp;L&amp;1#&amp;"Calibri"&amp;10&amp;K000000TOTAL Classification: Restricted Distribution TOTAL - All rights reserved</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F84F3-A660-48EB-A1EF-5C40DE1E21C1}">
  <sheetPr>
    <tabColor rgb="FFFFC000"/>
    <pageSetUpPr fitToPage="1"/>
  </sheetPr>
  <dimension ref="A1:I47"/>
  <sheetViews>
    <sheetView showGridLines="0" zoomScaleNormal="100" workbookViewId="0"/>
  </sheetViews>
  <sheetFormatPr baseColWidth="10" defaultColWidth="10.796875" defaultRowHeight="20.100000000000001" customHeight="1"/>
  <cols>
    <col min="1" max="1" width="5.5" style="798" customWidth="1"/>
    <col min="2" max="2" width="46.09765625" style="567" customWidth="1"/>
    <col min="3" max="3" width="13.09765625" style="567" customWidth="1"/>
    <col min="4" max="4" width="13.09765625" style="217" customWidth="1"/>
    <col min="5" max="7" width="13.09765625" style="567" customWidth="1"/>
    <col min="8" max="16384" width="10.796875" style="798"/>
  </cols>
  <sheetData>
    <row r="1" spans="1:9" s="859" customFormat="1" ht="11.55" customHeight="1">
      <c r="A1" s="858"/>
      <c r="B1" s="858"/>
      <c r="C1" s="858"/>
      <c r="D1" s="858"/>
      <c r="E1" s="858"/>
      <c r="F1" s="1291"/>
    </row>
    <row r="2" spans="1:9" ht="20.100000000000001" customHeight="1">
      <c r="A2" s="16" t="s">
        <v>91</v>
      </c>
      <c r="B2" s="475" t="s">
        <v>1172</v>
      </c>
      <c r="C2" s="475"/>
      <c r="D2" s="847"/>
      <c r="E2" s="475"/>
      <c r="F2" s="475"/>
      <c r="G2" s="475"/>
      <c r="H2" s="475"/>
      <c r="I2" s="475"/>
    </row>
    <row r="4" spans="1:9" ht="20.100000000000001" customHeight="1">
      <c r="B4" s="1426" t="s">
        <v>146</v>
      </c>
      <c r="C4" s="502">
        <v>2023</v>
      </c>
      <c r="D4" s="500">
        <v>2022</v>
      </c>
      <c r="E4" s="500">
        <v>2021</v>
      </c>
      <c r="F4" s="500">
        <v>2020</v>
      </c>
      <c r="G4" s="500">
        <v>2019</v>
      </c>
    </row>
    <row r="5" spans="1:9" ht="20.100000000000001" customHeight="1">
      <c r="B5" s="11" t="s">
        <v>620</v>
      </c>
      <c r="C5" s="489"/>
      <c r="D5" s="135"/>
      <c r="E5" s="135"/>
      <c r="F5" s="135"/>
      <c r="G5" s="135"/>
    </row>
    <row r="6" spans="1:9" ht="20.100000000000001" customHeight="1">
      <c r="B6" s="20" t="s">
        <v>208</v>
      </c>
      <c r="C6" s="227">
        <v>3319</v>
      </c>
      <c r="D6" s="142">
        <v>3360</v>
      </c>
      <c r="E6" s="142">
        <v>3479</v>
      </c>
      <c r="F6" s="142">
        <v>3418</v>
      </c>
      <c r="G6" s="142">
        <v>3480</v>
      </c>
    </row>
    <row r="7" spans="1:9" ht="20.100000000000001" customHeight="1">
      <c r="B7" s="20" t="s">
        <v>1144</v>
      </c>
      <c r="C7" s="489">
        <v>990</v>
      </c>
      <c r="D7" s="142">
        <v>998</v>
      </c>
      <c r="E7" s="142">
        <v>1011</v>
      </c>
      <c r="F7" s="142">
        <v>978</v>
      </c>
      <c r="G7" s="142">
        <v>925</v>
      </c>
    </row>
    <row r="8" spans="1:9" ht="20.100000000000001" customHeight="1">
      <c r="B8" s="20" t="s">
        <v>622</v>
      </c>
      <c r="C8" s="227">
        <v>1190</v>
      </c>
      <c r="D8" s="142">
        <v>1195</v>
      </c>
      <c r="E8" s="142">
        <v>1198</v>
      </c>
      <c r="F8" s="142">
        <v>1198</v>
      </c>
      <c r="G8" s="142">
        <v>1189</v>
      </c>
    </row>
    <row r="9" spans="1:9" ht="20.100000000000001" customHeight="1">
      <c r="B9" s="20" t="s">
        <v>621</v>
      </c>
      <c r="C9" s="489">
        <v>59</v>
      </c>
      <c r="D9" s="142">
        <v>41</v>
      </c>
      <c r="E9" s="142">
        <v>19</v>
      </c>
      <c r="F9" s="142">
        <v>12</v>
      </c>
      <c r="G9" s="1300" t="s">
        <v>156</v>
      </c>
    </row>
    <row r="10" spans="1:9" ht="20.100000000000001" customHeight="1">
      <c r="B10" s="20" t="s">
        <v>675</v>
      </c>
      <c r="C10" s="489">
        <v>0</v>
      </c>
      <c r="D10" s="1301">
        <v>0</v>
      </c>
      <c r="E10" s="1301">
        <v>0</v>
      </c>
      <c r="F10" s="1301">
        <v>0</v>
      </c>
      <c r="G10" s="1301">
        <v>0</v>
      </c>
    </row>
    <row r="11" spans="1:9" ht="20.100000000000001" customHeight="1">
      <c r="B11" s="20" t="s">
        <v>1173</v>
      </c>
      <c r="C11" s="489">
        <v>10</v>
      </c>
      <c r="D11" s="142">
        <v>23</v>
      </c>
      <c r="E11" s="142">
        <v>34</v>
      </c>
      <c r="F11" s="142">
        <v>43</v>
      </c>
      <c r="G11" s="142">
        <v>38</v>
      </c>
    </row>
    <row r="12" spans="1:9" ht="20.100000000000001" customHeight="1">
      <c r="B12" s="506" t="s">
        <v>1174</v>
      </c>
      <c r="C12" s="507">
        <v>378</v>
      </c>
      <c r="D12" s="857">
        <v>408</v>
      </c>
      <c r="E12" s="857">
        <v>405</v>
      </c>
      <c r="F12" s="857">
        <v>389</v>
      </c>
      <c r="G12" s="521">
        <v>390</v>
      </c>
    </row>
    <row r="13" spans="1:9" ht="20.100000000000001" customHeight="1">
      <c r="B13" s="1292" t="s">
        <v>1148</v>
      </c>
      <c r="C13" s="1293">
        <v>5946</v>
      </c>
      <c r="D13" s="1302">
        <v>6025</v>
      </c>
      <c r="E13" s="1302">
        <v>6146</v>
      </c>
      <c r="F13" s="1302">
        <v>6038</v>
      </c>
      <c r="G13" s="1302">
        <v>6022</v>
      </c>
    </row>
    <row r="14" spans="1:9" ht="20.100000000000001" customHeight="1">
      <c r="B14" s="11" t="s">
        <v>211</v>
      </c>
      <c r="C14" s="849"/>
      <c r="D14" s="135"/>
      <c r="E14" s="135"/>
      <c r="F14" s="135"/>
      <c r="G14" s="135"/>
    </row>
    <row r="15" spans="1:9" ht="20.100000000000001" customHeight="1">
      <c r="B15" s="20" t="s">
        <v>1149</v>
      </c>
      <c r="C15" s="489">
        <v>792</v>
      </c>
      <c r="D15" s="142">
        <v>786</v>
      </c>
      <c r="E15" s="142">
        <v>771</v>
      </c>
      <c r="F15" s="142">
        <v>750</v>
      </c>
      <c r="G15" s="142">
        <v>728</v>
      </c>
    </row>
    <row r="16" spans="1:9" ht="20.100000000000001" customHeight="1">
      <c r="B16" s="20" t="s">
        <v>1150</v>
      </c>
      <c r="C16" s="489">
        <v>1597</v>
      </c>
      <c r="D16" s="142">
        <v>1677</v>
      </c>
      <c r="E16" s="142">
        <v>1640</v>
      </c>
      <c r="F16" s="142">
        <v>1749</v>
      </c>
      <c r="G16" s="142">
        <v>1716</v>
      </c>
    </row>
    <row r="17" spans="2:7" ht="20.100000000000001" customHeight="1">
      <c r="B17" s="20" t="s">
        <v>1175</v>
      </c>
      <c r="C17" s="489">
        <v>1100</v>
      </c>
      <c r="D17" s="142">
        <v>1086</v>
      </c>
      <c r="E17" s="142">
        <v>1055</v>
      </c>
      <c r="F17" s="142">
        <v>1058</v>
      </c>
      <c r="G17" s="142">
        <v>1032</v>
      </c>
    </row>
    <row r="18" spans="2:7" ht="20.100000000000001" customHeight="1">
      <c r="B18" s="20" t="s">
        <v>1152</v>
      </c>
      <c r="C18" s="489">
        <v>683</v>
      </c>
      <c r="D18" s="142">
        <v>684</v>
      </c>
      <c r="E18" s="142">
        <v>676</v>
      </c>
      <c r="F18" s="142">
        <v>676</v>
      </c>
      <c r="G18" s="142">
        <v>619</v>
      </c>
    </row>
    <row r="19" spans="2:7" ht="20.100000000000001" customHeight="1">
      <c r="B19" s="506" t="s">
        <v>1153</v>
      </c>
      <c r="C19" s="489">
        <v>329</v>
      </c>
      <c r="D19" s="521">
        <v>374</v>
      </c>
      <c r="E19" s="521">
        <v>444</v>
      </c>
      <c r="F19" s="521">
        <v>450</v>
      </c>
      <c r="G19" s="521">
        <v>448</v>
      </c>
    </row>
    <row r="20" spans="2:7" ht="20.100000000000001" customHeight="1">
      <c r="B20" s="1292" t="s">
        <v>1049</v>
      </c>
      <c r="C20" s="1293">
        <v>4501</v>
      </c>
      <c r="D20" s="1302">
        <v>4607</v>
      </c>
      <c r="E20" s="1302">
        <v>4586</v>
      </c>
      <c r="F20" s="1302">
        <v>4683</v>
      </c>
      <c r="G20" s="1303">
        <v>4543</v>
      </c>
    </row>
    <row r="21" spans="2:7" ht="20.100000000000001" customHeight="1">
      <c r="B21" s="11" t="s">
        <v>655</v>
      </c>
      <c r="C21" s="227"/>
      <c r="D21" s="1030"/>
      <c r="E21" s="1030"/>
      <c r="F21" s="1030"/>
      <c r="G21" s="1030"/>
    </row>
    <row r="22" spans="2:7" ht="20.100000000000001" customHeight="1">
      <c r="B22" s="20" t="s">
        <v>1176</v>
      </c>
      <c r="C22" s="489">
        <v>0</v>
      </c>
      <c r="D22" s="1304">
        <v>0</v>
      </c>
      <c r="E22" s="1300">
        <v>235</v>
      </c>
      <c r="F22" s="1300">
        <v>230</v>
      </c>
      <c r="G22" s="1300">
        <v>205</v>
      </c>
    </row>
    <row r="23" spans="2:7" ht="20.100000000000001" customHeight="1">
      <c r="B23" s="20" t="s">
        <v>658</v>
      </c>
      <c r="C23" s="227">
        <v>239</v>
      </c>
      <c r="D23" s="1030">
        <v>239</v>
      </c>
      <c r="E23" s="1030">
        <v>236</v>
      </c>
      <c r="F23" s="1030">
        <v>247</v>
      </c>
      <c r="G23" s="1030">
        <v>287</v>
      </c>
    </row>
    <row r="24" spans="2:7" ht="20.100000000000001" customHeight="1">
      <c r="B24" s="522" t="s">
        <v>1177</v>
      </c>
      <c r="C24" s="1305">
        <v>543</v>
      </c>
      <c r="D24" s="1306">
        <v>545</v>
      </c>
      <c r="E24" s="1306">
        <v>493</v>
      </c>
      <c r="F24" s="1306">
        <v>487</v>
      </c>
      <c r="G24" s="1306">
        <v>476</v>
      </c>
    </row>
    <row r="25" spans="2:7" ht="20.100000000000001" customHeight="1">
      <c r="B25" s="1292" t="s">
        <v>1156</v>
      </c>
      <c r="C25" s="1307">
        <v>782</v>
      </c>
      <c r="D25" s="1308">
        <v>784</v>
      </c>
      <c r="E25" s="1308">
        <v>964</v>
      </c>
      <c r="F25" s="1308">
        <v>964</v>
      </c>
      <c r="G25" s="1302">
        <v>968</v>
      </c>
    </row>
    <row r="26" spans="2:7" ht="20.100000000000001" customHeight="1">
      <c r="B26" s="11" t="s">
        <v>606</v>
      </c>
      <c r="C26" s="849"/>
      <c r="D26" s="135"/>
      <c r="E26" s="135"/>
      <c r="F26" s="135"/>
      <c r="G26" s="135"/>
    </row>
    <row r="27" spans="2:7" ht="20.100000000000001" customHeight="1">
      <c r="B27" s="20" t="s">
        <v>1178</v>
      </c>
      <c r="C27" s="507">
        <v>1125</v>
      </c>
      <c r="D27" s="857">
        <v>1058</v>
      </c>
      <c r="E27" s="857">
        <v>1061</v>
      </c>
      <c r="F27" s="857">
        <v>1017</v>
      </c>
      <c r="G27" s="857">
        <v>889</v>
      </c>
    </row>
    <row r="28" spans="2:7" ht="20.100000000000001" customHeight="1">
      <c r="B28" s="1292" t="s">
        <v>1158</v>
      </c>
      <c r="C28" s="1293">
        <v>1125</v>
      </c>
      <c r="D28" s="1309">
        <v>1058</v>
      </c>
      <c r="E28" s="1309">
        <v>1061</v>
      </c>
      <c r="F28" s="1309">
        <v>1017</v>
      </c>
      <c r="G28" s="1309">
        <v>889</v>
      </c>
    </row>
    <row r="29" spans="2:7" ht="20.100000000000001" customHeight="1">
      <c r="B29" s="11" t="s">
        <v>609</v>
      </c>
      <c r="C29" s="849"/>
      <c r="D29" s="135"/>
      <c r="E29" s="135"/>
      <c r="F29" s="135"/>
      <c r="G29" s="135"/>
    </row>
    <row r="30" spans="2:7" ht="20.100000000000001" customHeight="1">
      <c r="B30" s="20" t="s">
        <v>1159</v>
      </c>
      <c r="C30" s="489">
        <v>1934</v>
      </c>
      <c r="D30" s="142">
        <v>1897</v>
      </c>
      <c r="E30" s="142">
        <v>1863</v>
      </c>
      <c r="F30" s="142">
        <v>1766</v>
      </c>
      <c r="G30" s="142">
        <v>1770</v>
      </c>
    </row>
    <row r="31" spans="2:7" ht="20.100000000000001" customHeight="1">
      <c r="B31" s="20" t="s">
        <v>1160</v>
      </c>
      <c r="C31" s="489">
        <v>109</v>
      </c>
      <c r="D31" s="142">
        <v>105</v>
      </c>
      <c r="E31" s="142">
        <v>104</v>
      </c>
      <c r="F31" s="142">
        <v>105</v>
      </c>
      <c r="G31" s="142">
        <v>104</v>
      </c>
    </row>
    <row r="32" spans="2:7" ht="20.100000000000001" customHeight="1">
      <c r="B32" s="506" t="s">
        <v>1161</v>
      </c>
      <c r="C32" s="489">
        <v>174</v>
      </c>
      <c r="D32" s="521">
        <v>171</v>
      </c>
      <c r="E32" s="521">
        <v>168</v>
      </c>
      <c r="F32" s="521">
        <v>166</v>
      </c>
      <c r="G32" s="521">
        <v>168</v>
      </c>
    </row>
    <row r="33" spans="2:7" ht="20.100000000000001" customHeight="1">
      <c r="B33" s="1292" t="s">
        <v>1162</v>
      </c>
      <c r="C33" s="1293">
        <v>2217</v>
      </c>
      <c r="D33" s="1302">
        <v>2173</v>
      </c>
      <c r="E33" s="1302">
        <v>2135</v>
      </c>
      <c r="F33" s="1302">
        <v>2037</v>
      </c>
      <c r="G33" s="1302">
        <v>2042</v>
      </c>
    </row>
    <row r="34" spans="2:7" ht="20.100000000000001" customHeight="1">
      <c r="B34" s="450" t="s">
        <v>1163</v>
      </c>
      <c r="C34" s="453">
        <v>14571</v>
      </c>
      <c r="D34" s="524">
        <v>14647</v>
      </c>
      <c r="E34" s="524">
        <v>14892</v>
      </c>
      <c r="F34" s="524">
        <v>14739</v>
      </c>
      <c r="G34" s="454">
        <v>14464</v>
      </c>
    </row>
    <row r="35" spans="2:7" ht="5.55" customHeight="1">
      <c r="D35" s="850"/>
      <c r="E35" s="229"/>
      <c r="F35" s="229"/>
      <c r="G35" s="229"/>
    </row>
    <row r="36" spans="2:7" s="567" customFormat="1" ht="5.55" customHeight="1">
      <c r="B36" s="1528"/>
      <c r="C36" s="1528"/>
      <c r="D36" s="1528"/>
      <c r="E36" s="1528"/>
      <c r="F36" s="1528"/>
      <c r="G36" s="1528"/>
    </row>
    <row r="37" spans="2:7" s="567" customFormat="1" ht="15.6">
      <c r="B37" s="1310" t="s">
        <v>1179</v>
      </c>
      <c r="C37" s="1310"/>
      <c r="D37" s="1310"/>
      <c r="E37" s="1310"/>
      <c r="F37" s="1310"/>
      <c r="G37" s="1310"/>
    </row>
    <row r="38" spans="2:7" s="567" customFormat="1" ht="15.6">
      <c r="B38" s="181" t="s">
        <v>1180</v>
      </c>
      <c r="C38" s="181"/>
      <c r="D38" s="181"/>
      <c r="E38" s="181"/>
      <c r="F38" s="181"/>
      <c r="G38" s="181"/>
    </row>
    <row r="39" spans="2:7" s="567" customFormat="1" ht="24.75" customHeight="1">
      <c r="B39" s="1529"/>
      <c r="C39" s="1529"/>
      <c r="D39" s="1529"/>
      <c r="E39" s="1529"/>
      <c r="F39" s="1529"/>
      <c r="G39" s="1529"/>
    </row>
    <row r="40" spans="2:7" s="567" customFormat="1" ht="27.75" customHeight="1">
      <c r="B40" s="1529"/>
      <c r="C40" s="1529"/>
      <c r="D40" s="1529"/>
      <c r="E40" s="1529"/>
      <c r="F40" s="1529"/>
      <c r="G40" s="1529"/>
    </row>
    <row r="41" spans="2:7" s="567" customFormat="1" ht="20.100000000000001" customHeight="1">
      <c r="B41" s="916"/>
      <c r="C41" s="916"/>
      <c r="D41" s="916"/>
      <c r="E41" s="916"/>
      <c r="F41" s="916"/>
      <c r="G41" s="916"/>
    </row>
    <row r="42" spans="2:7" ht="20.100000000000001" customHeight="1">
      <c r="B42" s="916"/>
      <c r="C42" s="916"/>
      <c r="D42" s="916"/>
      <c r="E42" s="916"/>
      <c r="F42" s="916"/>
      <c r="G42" s="916"/>
    </row>
    <row r="43" spans="2:7" ht="20.100000000000001" customHeight="1">
      <c r="B43" s="844"/>
      <c r="C43" s="844"/>
      <c r="D43" s="848"/>
      <c r="E43" s="496"/>
      <c r="F43" s="798"/>
      <c r="G43" s="798"/>
    </row>
    <row r="44" spans="2:7" ht="20.100000000000001" customHeight="1">
      <c r="B44" s="844"/>
      <c r="C44" s="844"/>
      <c r="D44" s="848"/>
      <c r="E44" s="496"/>
      <c r="F44" s="798"/>
      <c r="G44" s="798"/>
    </row>
    <row r="45" spans="2:7" ht="20.100000000000001" customHeight="1">
      <c r="B45" s="844"/>
      <c r="C45" s="844"/>
      <c r="D45" s="848"/>
      <c r="E45" s="496"/>
      <c r="F45" s="798"/>
      <c r="G45" s="798"/>
    </row>
    <row r="46" spans="2:7" ht="20.100000000000001" customHeight="1">
      <c r="B46" s="844"/>
      <c r="C46" s="844"/>
      <c r="D46" s="848"/>
      <c r="E46" s="496"/>
      <c r="F46" s="798"/>
      <c r="G46" s="798"/>
    </row>
    <row r="47" spans="2:7" ht="20.100000000000001" customHeight="1">
      <c r="B47" s="844"/>
      <c r="C47" s="844"/>
      <c r="D47" s="848"/>
      <c r="E47" s="496"/>
      <c r="F47" s="798"/>
      <c r="G47" s="798"/>
    </row>
  </sheetData>
  <sheetProtection algorithmName="SHA-512" hashValue="tnGM8M6p9dmtSarDea841+JEq6r46xW7tNvw+gwE6R6TplJ9Dcm+5xqiJPsLUbas4x5iUBthAKAR67HlKrok8Q==" saltValue="N1Kl+tJ7y4TfQ6rGqlvIUw==" spinCount="100000" sheet="1" objects="1" scenarios="1"/>
  <mergeCells count="3">
    <mergeCell ref="B36:G36"/>
    <mergeCell ref="B39:G39"/>
    <mergeCell ref="B40:G40"/>
  </mergeCells>
  <hyperlinks>
    <hyperlink ref="A2" location="Summary!A1" display=" " xr:uid="{5C7DE775-239B-4A4E-845E-F0DD1B03AE07}"/>
  </hyperlinks>
  <pageMargins left="0.74803149606299213" right="0.74803149606299213" top="0.98425196850393704" bottom="0.98425196850393704" header="0.51181102362204722" footer="0.51181102362204722"/>
  <pageSetup paperSize="9" scale="65" orientation="landscape" r:id="rId1"/>
  <headerFooter>
    <oddFooter>&amp;L&amp;1#&amp;"Calibri"&amp;10&amp;K000000TOTAL Classification: Restricted Distribution TOTAL - All rights reserved</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C3B8-E74C-4394-BC5C-3AB4D04079BE}">
  <sheetPr>
    <tabColor rgb="FFFFC000"/>
    <pageSetUpPr fitToPage="1"/>
  </sheetPr>
  <dimension ref="A1:N17"/>
  <sheetViews>
    <sheetView showGridLines="0" workbookViewId="0"/>
  </sheetViews>
  <sheetFormatPr baseColWidth="10" defaultColWidth="10.796875" defaultRowHeight="20.100000000000001" customHeight="1"/>
  <cols>
    <col min="1" max="1" width="5.5" style="798" customWidth="1"/>
    <col min="2" max="2" width="27.09765625" style="567" customWidth="1"/>
    <col min="3" max="5" width="11.59765625" style="567" customWidth="1"/>
    <col min="6" max="6" width="11.59765625" style="844" customWidth="1"/>
    <col min="7" max="7" width="10.796875" style="798"/>
    <col min="8" max="8" width="10.796875" style="798" customWidth="1"/>
    <col min="9" max="9" width="12.296875" style="798" customWidth="1"/>
    <col min="10" max="10" width="10.796875" style="798"/>
    <col min="11" max="11" width="17.5" style="798" customWidth="1"/>
    <col min="12" max="16384" width="10.796875" style="798"/>
  </cols>
  <sheetData>
    <row r="1" spans="1:14" s="859" customFormat="1" ht="11.55" customHeight="1">
      <c r="A1" s="858"/>
      <c r="B1" s="858"/>
      <c r="C1" s="858"/>
      <c r="D1" s="858"/>
      <c r="E1" s="858"/>
      <c r="F1" s="1291"/>
    </row>
    <row r="2" spans="1:14" ht="20.100000000000001" customHeight="1">
      <c r="A2" s="16" t="s">
        <v>91</v>
      </c>
      <c r="B2" s="475" t="s">
        <v>1181</v>
      </c>
      <c r="C2" s="475"/>
      <c r="D2" s="475"/>
      <c r="E2" s="475"/>
      <c r="F2" s="851"/>
      <c r="G2" s="475"/>
      <c r="H2" s="475"/>
      <c r="I2" s="475"/>
      <c r="J2" s="475"/>
      <c r="K2" s="475"/>
      <c r="L2" s="475"/>
    </row>
    <row r="4" spans="1:14" ht="20.100000000000001" customHeight="1">
      <c r="B4" s="523" t="s">
        <v>146</v>
      </c>
      <c r="C4" s="502">
        <v>2023</v>
      </c>
      <c r="D4" s="500">
        <v>2022</v>
      </c>
      <c r="E4" s="500">
        <v>2021</v>
      </c>
      <c r="F4" s="500">
        <v>2020</v>
      </c>
      <c r="L4" s="852"/>
      <c r="M4" s="853"/>
      <c r="N4" s="854"/>
    </row>
    <row r="5" spans="1:14" ht="20.100000000000001" customHeight="1">
      <c r="B5" s="20" t="s">
        <v>208</v>
      </c>
      <c r="C5" s="227">
        <v>21361</v>
      </c>
      <c r="D5" s="142">
        <v>17285</v>
      </c>
      <c r="E5" s="142">
        <v>9918</v>
      </c>
      <c r="F5" s="142">
        <v>10560</v>
      </c>
      <c r="G5" s="18"/>
      <c r="L5" s="161"/>
      <c r="M5" s="86"/>
      <c r="N5" s="86"/>
    </row>
    <row r="6" spans="1:14" ht="20.100000000000001" customHeight="1">
      <c r="B6" s="20" t="s">
        <v>1144</v>
      </c>
      <c r="C6" s="227">
        <v>25575</v>
      </c>
      <c r="D6" s="142">
        <v>16089</v>
      </c>
      <c r="E6" s="142">
        <v>10271</v>
      </c>
      <c r="F6" s="142">
        <v>6710</v>
      </c>
      <c r="G6" s="18"/>
      <c r="H6" s="268"/>
      <c r="L6" s="161"/>
      <c r="M6" s="86"/>
      <c r="N6" s="86"/>
    </row>
    <row r="7" spans="1:14" ht="20.100000000000001" customHeight="1">
      <c r="B7" s="20" t="s">
        <v>622</v>
      </c>
      <c r="C7" s="227">
        <v>5210</v>
      </c>
      <c r="D7" s="142">
        <v>3902</v>
      </c>
      <c r="E7" s="142">
        <v>3164</v>
      </c>
      <c r="F7" s="142">
        <v>2493</v>
      </c>
      <c r="G7" s="18"/>
      <c r="L7" s="161"/>
      <c r="M7" s="86"/>
      <c r="N7" s="86"/>
    </row>
    <row r="8" spans="1:14" ht="20.100000000000001" customHeight="1">
      <c r="B8" s="20" t="s">
        <v>621</v>
      </c>
      <c r="C8" s="227">
        <v>2478</v>
      </c>
      <c r="D8" s="142">
        <v>2112</v>
      </c>
      <c r="E8" s="142">
        <v>1797</v>
      </c>
      <c r="F8" s="142">
        <v>1642</v>
      </c>
      <c r="G8" s="18"/>
      <c r="L8" s="161"/>
      <c r="M8" s="86"/>
      <c r="N8" s="86"/>
    </row>
    <row r="9" spans="1:14" ht="18.600000000000001" customHeight="1">
      <c r="B9" s="20" t="s">
        <v>209</v>
      </c>
      <c r="C9" s="227">
        <v>576</v>
      </c>
      <c r="D9" s="142">
        <v>219</v>
      </c>
      <c r="E9" s="142">
        <v>584</v>
      </c>
      <c r="F9" s="142">
        <v>249</v>
      </c>
      <c r="G9" s="18"/>
      <c r="L9" s="161"/>
      <c r="M9" s="497"/>
      <c r="N9" s="497"/>
    </row>
    <row r="10" spans="1:14" ht="18.600000000000001" customHeight="1">
      <c r="B10" s="20" t="s">
        <v>609</v>
      </c>
      <c r="C10" s="227">
        <v>4745</v>
      </c>
      <c r="D10" s="142">
        <v>2912</v>
      </c>
      <c r="E10" s="142">
        <v>108</v>
      </c>
      <c r="F10" s="142">
        <v>24</v>
      </c>
      <c r="G10" s="18"/>
      <c r="L10" s="161"/>
      <c r="M10" s="497"/>
      <c r="N10" s="497"/>
    </row>
    <row r="11" spans="1:14" ht="15.6">
      <c r="B11" s="506" t="s">
        <v>1182</v>
      </c>
      <c r="C11" s="507">
        <v>123</v>
      </c>
      <c r="D11" s="1311">
        <v>0</v>
      </c>
      <c r="E11" s="1311">
        <v>0</v>
      </c>
      <c r="F11" s="1311">
        <v>0</v>
      </c>
      <c r="G11" s="1312"/>
      <c r="L11" s="161"/>
      <c r="M11" s="497"/>
      <c r="N11" s="497"/>
    </row>
    <row r="12" spans="1:14" ht="20.100000000000001" customHeight="1">
      <c r="B12" s="855" t="s">
        <v>1183</v>
      </c>
      <c r="C12" s="452">
        <v>60068</v>
      </c>
      <c r="D12" s="524">
        <v>42519</v>
      </c>
      <c r="E12" s="524">
        <v>25842</v>
      </c>
      <c r="F12" s="524">
        <v>21678</v>
      </c>
      <c r="G12" s="18"/>
      <c r="L12" s="498"/>
      <c r="M12" s="499"/>
      <c r="N12" s="499"/>
    </row>
    <row r="13" spans="1:14" ht="20.100000000000001" customHeight="1">
      <c r="D13" s="229"/>
      <c r="E13" s="229"/>
      <c r="F13" s="856"/>
    </row>
    <row r="14" spans="1:14" ht="18" customHeight="1">
      <c r="B14" s="1485" t="s">
        <v>1184</v>
      </c>
      <c r="C14" s="1485"/>
      <c r="D14" s="1485"/>
      <c r="E14" s="1485"/>
      <c r="F14" s="1485"/>
      <c r="G14" s="1485"/>
      <c r="L14" s="1530"/>
      <c r="M14" s="1530"/>
      <c r="N14" s="1530"/>
    </row>
    <row r="15" spans="1:14" ht="20.100000000000001" customHeight="1">
      <c r="L15" s="1530"/>
      <c r="M15" s="1530"/>
      <c r="N15" s="1530"/>
    </row>
    <row r="16" spans="1:14" ht="20.100000000000001" customHeight="1">
      <c r="L16" s="1530"/>
      <c r="M16" s="1530"/>
      <c r="N16" s="1530"/>
    </row>
    <row r="17" spans="12:14" ht="20.100000000000001" customHeight="1">
      <c r="L17" s="1530"/>
      <c r="M17" s="1530"/>
      <c r="N17" s="1530"/>
    </row>
  </sheetData>
  <sheetProtection algorithmName="SHA-512" hashValue="/5FUFeP37M8POdePmubzKZ7qU58495sOM8tkKmmwlvlqVZuGRRCMNOUo69+CQ4Br8cxAhto2e/qHnLGBKfIMZA==" saltValue="1BKMkHWBi10i4TOfyZJsDQ==" spinCount="100000" sheet="1" objects="1" scenarios="1"/>
  <mergeCells count="2">
    <mergeCell ref="B14:G14"/>
    <mergeCell ref="L14:N17"/>
  </mergeCells>
  <hyperlinks>
    <hyperlink ref="A2" location="Summary!A1" display=" " xr:uid="{0CDB5046-CF09-481E-BFE1-067BDD18221A}"/>
  </hyperlinks>
  <pageMargins left="0.74803149606299213" right="0.74803149606299213" top="0.98425196850393704" bottom="0.98425196850393704" header="0.51181102362204722" footer="0.51181102362204722"/>
  <pageSetup paperSize="9" orientation="landscape" r:id="rId1"/>
  <headerFooter>
    <oddFooter>&amp;L&amp;1#&amp;"Calibri"&amp;10&amp;K000000TOTAL Classification: Restricted Distribution TOTAL -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C2747-8039-4396-952A-C775CFBEB6F8}">
  <sheetPr>
    <tabColor rgb="FF285AFF"/>
    <pageSetUpPr fitToPage="1"/>
  </sheetPr>
  <dimension ref="A1:M15"/>
  <sheetViews>
    <sheetView showGridLines="0" zoomScaleNormal="100" zoomScaleSheetLayoutView="145" workbookViewId="0"/>
  </sheetViews>
  <sheetFormatPr baseColWidth="10" defaultColWidth="11.5" defaultRowHeight="20.100000000000001" customHeight="1"/>
  <cols>
    <col min="1" max="1" width="5.69921875" style="859" customWidth="1"/>
    <col min="2" max="2" width="48.296875" style="859" customWidth="1"/>
    <col min="3" max="3" width="17.09765625" style="859" customWidth="1"/>
    <col min="4" max="8" width="13.296875" style="859" customWidth="1"/>
    <col min="9" max="9" width="5.69921875" style="859" customWidth="1"/>
    <col min="10" max="12" width="11" style="859" customWidth="1"/>
    <col min="13" max="13" width="10.796875" style="859" customWidth="1"/>
    <col min="14" max="14" width="15.296875" style="859" customWidth="1"/>
    <col min="15" max="15" width="11" style="859" customWidth="1"/>
    <col min="16" max="16384" width="11.5" style="859"/>
  </cols>
  <sheetData>
    <row r="1" spans="1:13" ht="18.75" customHeight="1"/>
    <row r="2" spans="1:13" ht="32.25" customHeight="1">
      <c r="A2" s="860" t="s">
        <v>91</v>
      </c>
      <c r="B2" s="1443" t="s">
        <v>213</v>
      </c>
      <c r="C2" s="1443"/>
      <c r="D2" s="1443"/>
      <c r="E2" s="1443"/>
      <c r="F2" s="1443"/>
      <c r="G2" s="1443"/>
      <c r="H2" s="1443"/>
      <c r="I2" s="10"/>
      <c r="J2" s="10"/>
      <c r="K2" s="10"/>
    </row>
    <row r="3" spans="1:13" ht="20.100000000000001" customHeight="1">
      <c r="B3" s="69"/>
      <c r="C3" s="69"/>
      <c r="D3" s="69"/>
      <c r="E3" s="69"/>
      <c r="F3" s="69"/>
      <c r="G3" s="69"/>
      <c r="H3" s="69"/>
    </row>
    <row r="4" spans="1:13" ht="20.100000000000001" customHeight="1">
      <c r="B4" s="56"/>
      <c r="C4" s="56"/>
      <c r="D4" s="56"/>
      <c r="E4" s="56"/>
    </row>
    <row r="5" spans="1:13" ht="20.100000000000001" customHeight="1">
      <c r="B5" s="597" t="s">
        <v>134</v>
      </c>
      <c r="C5" s="597"/>
      <c r="D5" s="568" t="s">
        <v>94</v>
      </c>
      <c r="E5" s="598">
        <v>2022</v>
      </c>
      <c r="F5" s="598">
        <v>2021</v>
      </c>
      <c r="G5" s="598">
        <v>2020</v>
      </c>
      <c r="H5" s="598">
        <v>2019</v>
      </c>
    </row>
    <row r="6" spans="1:13" ht="20.100000000000001" customHeight="1">
      <c r="B6" s="20" t="s">
        <v>140</v>
      </c>
      <c r="C6" s="972"/>
      <c r="D6" s="141">
        <v>-8493</v>
      </c>
      <c r="E6" s="142">
        <v>-8115</v>
      </c>
      <c r="F6" s="142">
        <v>-9110</v>
      </c>
      <c r="G6" s="142">
        <v>-16998</v>
      </c>
      <c r="H6" s="142">
        <v>-11659</v>
      </c>
      <c r="M6" s="929"/>
    </row>
    <row r="7" spans="1:13" ht="20.100000000000001" customHeight="1">
      <c r="B7" s="20" t="s">
        <v>198</v>
      </c>
      <c r="C7" s="691"/>
      <c r="D7" s="141">
        <v>-1288</v>
      </c>
      <c r="E7" s="142">
        <v>-1208</v>
      </c>
      <c r="F7" s="142">
        <v>-1446</v>
      </c>
      <c r="G7" s="142"/>
      <c r="H7" s="142"/>
      <c r="M7" s="929"/>
    </row>
    <row r="8" spans="1:13" ht="20.100000000000001" customHeight="1">
      <c r="B8" s="20" t="s">
        <v>199</v>
      </c>
      <c r="C8" s="691"/>
      <c r="D8" s="141">
        <v>-281</v>
      </c>
      <c r="E8" s="142">
        <v>-194</v>
      </c>
      <c r="F8" s="142">
        <v>-204</v>
      </c>
      <c r="G8" s="142"/>
      <c r="H8" s="142"/>
      <c r="M8" s="929"/>
    </row>
    <row r="9" spans="1:13" ht="20.100000000000001" customHeight="1">
      <c r="B9" s="950" t="s">
        <v>200</v>
      </c>
      <c r="C9" s="691"/>
      <c r="D9" s="141"/>
      <c r="E9" s="142">
        <v>-1402</v>
      </c>
      <c r="F9" s="142">
        <v>-1650</v>
      </c>
      <c r="G9" s="142">
        <v>-2312</v>
      </c>
      <c r="H9" s="142">
        <v>-1492</v>
      </c>
      <c r="M9" s="929"/>
    </row>
    <row r="10" spans="1:13" ht="20.100000000000001" customHeight="1">
      <c r="B10" s="20" t="s">
        <v>201</v>
      </c>
      <c r="C10" s="20"/>
      <c r="D10" s="141">
        <v>-1685</v>
      </c>
      <c r="E10" s="142">
        <v>-1533</v>
      </c>
      <c r="F10" s="142">
        <v>-1583</v>
      </c>
      <c r="G10" s="142">
        <v>-1878</v>
      </c>
      <c r="H10" s="142">
        <v>-1527</v>
      </c>
    </row>
    <row r="11" spans="1:13" ht="20.100000000000001" customHeight="1">
      <c r="B11" s="20" t="s">
        <v>202</v>
      </c>
      <c r="C11" s="20"/>
      <c r="D11" s="70">
        <v>-905</v>
      </c>
      <c r="E11" s="142">
        <v>-1033</v>
      </c>
      <c r="F11" s="142">
        <v>-1100</v>
      </c>
      <c r="G11" s="142">
        <v>-984</v>
      </c>
      <c r="H11" s="142">
        <v>-980</v>
      </c>
    </row>
    <row r="12" spans="1:13" ht="20.100000000000001" customHeight="1">
      <c r="B12" s="68" t="s">
        <v>203</v>
      </c>
      <c r="C12" s="68"/>
      <c r="D12" s="71">
        <v>-110</v>
      </c>
      <c r="E12" s="66">
        <v>-138</v>
      </c>
      <c r="F12" s="66">
        <v>-113</v>
      </c>
      <c r="G12" s="66">
        <v>-92</v>
      </c>
      <c r="H12" s="66">
        <v>-73</v>
      </c>
    </row>
    <row r="13" spans="1:13" ht="20.100000000000001" customHeight="1">
      <c r="B13" s="592" t="s">
        <v>204</v>
      </c>
      <c r="C13" s="592"/>
      <c r="D13" s="351">
        <v>-12762</v>
      </c>
      <c r="E13" s="352">
        <v>-12221</v>
      </c>
      <c r="F13" s="352">
        <v>-13556</v>
      </c>
      <c r="G13" s="352">
        <v>-22264</v>
      </c>
      <c r="H13" s="352">
        <v>-15731</v>
      </c>
    </row>
    <row r="14" spans="1:13" ht="20.100000000000001" customHeight="1">
      <c r="B14" s="929"/>
      <c r="C14" s="929"/>
      <c r="D14" s="929"/>
      <c r="E14" s="929"/>
      <c r="F14" s="929"/>
      <c r="G14" s="929"/>
      <c r="H14" s="929"/>
      <c r="I14" s="929"/>
      <c r="J14" s="929"/>
      <c r="K14" s="929"/>
    </row>
    <row r="15" spans="1:13" ht="20.100000000000001" customHeight="1">
      <c r="B15" s="868"/>
      <c r="C15" s="868"/>
      <c r="D15" s="868"/>
      <c r="E15" s="1144"/>
      <c r="F15" s="1144"/>
      <c r="G15" s="1144"/>
      <c r="H15" s="1144"/>
    </row>
  </sheetData>
  <sheetProtection algorithmName="SHA-512" hashValue="bmanu66tw5Pfnjz9dam815JCyhTkyzgIqMxvcZ+iREGpoIoKTM3i8u7iXdpHHHeTJngir2+kLOvqIH2esgJpew==" saltValue="CoCjWtCfQ9BS/HZFN5FHgA==" spinCount="100000" sheet="1" objects="1" scenarios="1"/>
  <mergeCells count="1">
    <mergeCell ref="B2:H2"/>
  </mergeCells>
  <hyperlinks>
    <hyperlink ref="A2" location="Summary!A1" display=" " xr:uid="{E5AE364C-ACDD-4C0E-B630-C7F0D70FBE30}"/>
  </hyperlinks>
  <pageMargins left="0.75000000000000011" right="0.75000000000000011" top="1" bottom="1" header="0.5" footer="0.5"/>
  <pageSetup paperSize="9" scale="59" orientation="portrait" r:id="rId1"/>
  <headerFooter>
    <oddFooter>&amp;L&amp;1#&amp;"Calibri"&amp;10&amp;K000000TOTAL Classification: Restricted Distribution TOTAL - All rights reserved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0960E382D2C74D9C7FFBBAED297E64" ma:contentTypeVersion="21" ma:contentTypeDescription="Crée un document." ma:contentTypeScope="" ma:versionID="20af2869f85605d7e16a508a971132d1">
  <xsd:schema xmlns:xsd="http://www.w3.org/2001/XMLSchema" xmlns:xs="http://www.w3.org/2001/XMLSchema" xmlns:p="http://schemas.microsoft.com/office/2006/metadata/properties" xmlns:ns2="698f3cd7-7b21-4d22-9c44-dddf8242e187" xmlns:ns3="7d05098f-8a6c-4b15-9173-e7fd6eeb3019" targetNamespace="http://schemas.microsoft.com/office/2006/metadata/properties" ma:root="true" ma:fieldsID="1ed65facb6516bf2d4c1b452468984c6" ns2:_="" ns3:_="">
    <xsd:import namespace="698f3cd7-7b21-4d22-9c44-dddf8242e187"/>
    <xsd:import namespace="7d05098f-8a6c-4b15-9173-e7fd6eeb301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MediaServiceLocation" minOccurs="0"/>
                <xsd:element ref="ns3:SharedWithUsers" minOccurs="0"/>
                <xsd:element ref="ns3:SharedWithDetails" minOccurs="0"/>
                <xsd:element ref="ns2:_Flow_SignoffStatu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8f3cd7-7b21-4d22-9c44-dddf8242e1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_Flow_SignoffStatus" ma:index="21" nillable="true" ma:displayName="État de validation" ma:internalName="_x00c9_tat_x0020_de_x0020_validation">
      <xsd:simpleType>
        <xsd:restriction base="dms:Text"/>
      </xsd:simpleType>
    </xsd:element>
    <xsd:element name="lcf76f155ced4ddcb4097134ff3c332f" ma:index="24" nillable="true" ma:taxonomy="true" ma:internalName="lcf76f155ced4ddcb4097134ff3c332f" ma:taxonomyFieldName="MediaServiceImageTags" ma:displayName="Balises d’images" ma:readOnly="false" ma:fieldId="{5cf76f15-5ced-4ddc-b409-7134ff3c332f}" ma:taxonomyMulti="true" ma:sspId="7d7a317d-19e9-4a41-b675-f2bd41b4cab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05098f-8a6c-4b15-9173-e7fd6eeb3019"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2" nillable="true" ma:displayName="Taxonomy Catch All Column" ma:hidden="true" ma:list="{eaf1a01c-45c8-486a-905a-3353087b518c}" ma:internalName="TaxCatchAll" ma:showField="CatchAllData" ma:web="7d05098f-8a6c-4b15-9173-e7fd6eeb30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698f3cd7-7b21-4d22-9c44-dddf8242e187" xsi:nil="true"/>
    <lcf76f155ced4ddcb4097134ff3c332f xmlns="698f3cd7-7b21-4d22-9c44-dddf8242e187">
      <Terms xmlns="http://schemas.microsoft.com/office/infopath/2007/PartnerControls"/>
    </lcf76f155ced4ddcb4097134ff3c332f>
    <TaxCatchAll xmlns="7d05098f-8a6c-4b15-9173-e7fd6eeb3019" xsi:nil="true"/>
  </documentManagement>
</p:properties>
</file>

<file path=customXml/itemProps1.xml><?xml version="1.0" encoding="utf-8"?>
<ds:datastoreItem xmlns:ds="http://schemas.openxmlformats.org/officeDocument/2006/customXml" ds:itemID="{E66CDDCF-6F91-4CF4-A9F4-6580BA8B96F5}">
  <ds:schemaRefs>
    <ds:schemaRef ds:uri="http://schemas.microsoft.com/sharepoint/v3/contenttype/forms"/>
  </ds:schemaRefs>
</ds:datastoreItem>
</file>

<file path=customXml/itemProps2.xml><?xml version="1.0" encoding="utf-8"?>
<ds:datastoreItem xmlns:ds="http://schemas.openxmlformats.org/officeDocument/2006/customXml" ds:itemID="{DEA2B7A5-F727-4CFB-AAF9-5C53FAD76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8f3cd7-7b21-4d22-9c44-dddf8242e187"/>
    <ds:schemaRef ds:uri="7d05098f-8a6c-4b15-9173-e7fd6eeb30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6EF190-779E-4CD9-B38E-9F0ED0246D3E}">
  <ds:schemaRefs>
    <ds:schemaRef ds:uri="http://schemas.microsoft.com/office/2006/metadata/properties"/>
    <ds:schemaRef ds:uri="http://schemas.microsoft.com/office/infopath/2007/PartnerControls"/>
    <ds:schemaRef ds:uri="698f3cd7-7b21-4d22-9c44-dddf8242e187"/>
    <ds:schemaRef ds:uri="7d05098f-8a6c-4b15-9173-e7fd6eeb301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84</vt:i4>
      </vt:variant>
      <vt:variant>
        <vt:lpstr>Plages nommées</vt:lpstr>
      </vt:variant>
      <vt:variant>
        <vt:i4>76</vt:i4>
      </vt:variant>
    </vt:vector>
  </HeadingPairs>
  <TitlesOfParts>
    <vt:vector size="160" baseType="lpstr">
      <vt:lpstr>Summary</vt:lpstr>
      <vt:lpstr>Financial Highlights (p15)</vt:lpstr>
      <vt:lpstr>Market environement (p15)</vt:lpstr>
      <vt:lpstr>Op. High. by quarter (p16-17)</vt:lpstr>
      <vt:lpstr>Fin. High. by quarter (p16-17)</vt:lpstr>
      <vt:lpstr>Market envir. price (p16-17)</vt:lpstr>
      <vt:lpstr>Consol. stat. income (p18)</vt:lpstr>
      <vt:lpstr>Sales (p19)</vt:lpstr>
      <vt:lpstr>Deprec. depl. &amp; impairme. (p19)</vt:lpstr>
      <vt:lpstr>Equity in income (loss) (p19)</vt:lpstr>
      <vt:lpstr>Income taxes (p20)</vt:lpstr>
      <vt:lpstr>Adj. items net op. income (p20)</vt:lpstr>
      <vt:lpstr>Cons. balance sheet in (p21)</vt:lpstr>
      <vt:lpstr>Net tangible &amp; intangible (p22)</vt:lpstr>
      <vt:lpstr>Property, plant &amp; equip. (p23)</vt:lpstr>
      <vt:lpstr>Non-current assets (p23)</vt:lpstr>
      <vt:lpstr>Non-current debt (p23)</vt:lpstr>
      <vt:lpstr>Consolidated Equity (p24-25)</vt:lpstr>
      <vt:lpstr>Net-debt-to-equity ratio (p25)</vt:lpstr>
      <vt:lpstr>Capital replacement cost (p25)</vt:lpstr>
      <vt:lpstr>Capital employed (p25)</vt:lpstr>
      <vt:lpstr>ROACE by bs (p26)</vt:lpstr>
      <vt:lpstr>Conso stat. cash flows (p27)</vt:lpstr>
      <vt:lpstr>Cash flows from op. (p27) </vt:lpstr>
      <vt:lpstr>﻿Gross investments (p28)</vt:lpstr>
      <vt:lpstr>Organic investments by bs (p28)</vt:lpstr>
      <vt:lpstr>Divestments by bs (p28)</vt:lpstr>
      <vt:lpstr>Share information (p30)</vt:lpstr>
      <vt:lpstr>Payroll (p31)</vt:lpstr>
      <vt:lpstr>Number of employees (p31)</vt:lpstr>
      <vt:lpstr>Financial highlights EP (p35)</vt:lpstr>
      <vt:lpstr>Production (p35)</vt:lpstr>
      <vt:lpstr>﻿Financial highlights (p55)</vt:lpstr>
      <vt:lpstr>Hydrocarbon Prod&amp;LNG (p55)</vt:lpstr>
      <vt:lpstr>Liquefied natural gas (p58)</vt:lpstr>
      <vt:lpstr>﻿Finan. highlights iPOWER (p71)</vt:lpstr>
      <vt:lpstr>Renewables &amp; Electricity (p71)</vt:lpstr>
      <vt:lpstr>﻿CCGT power plant (p74)</vt:lpstr>
      <vt:lpstr>Ren. elec. gen. cap (p78)</vt:lpstr>
      <vt:lpstr>Breakdown of gas elec. (p82)</vt:lpstr>
      <vt:lpstr>Production (p87)</vt:lpstr>
      <vt:lpstr>Proved reserves (p87)</vt:lpstr>
      <vt:lpstr>Africa excl. North Africa (p88)</vt:lpstr>
      <vt:lpstr>America (p89)</vt:lpstr>
      <vt:lpstr>Asia-Pacific (p90)</vt:lpstr>
      <vt:lpstr>Europe (p91)</vt:lpstr>
      <vt:lpstr>Mid. East &amp; North Africa (p92)</vt:lpstr>
      <vt:lpstr>Comb. liquids gas prod. (p93)</vt:lpstr>
      <vt:lpstr>Liquids prod. (p94)</vt:lpstr>
      <vt:lpstr>Gas prod. (p95)</vt:lpstr>
      <vt:lpstr>Key op. ratios Group (p96)</vt:lpstr>
      <vt:lpstr>Key op. ratios subs. (p96)</vt:lpstr>
      <vt:lpstr>Changes oil bitum.gas (p97-100)</vt:lpstr>
      <vt:lpstr>Changes OilBitum.res (p101-104)</vt:lpstr>
      <vt:lpstr>Changes gas res. (p105-108)</vt:lpstr>
      <vt:lpstr>Result op activities (p109-111)</vt:lpstr>
      <vt:lpstr>Cost incurred (p112-113)</vt:lpstr>
      <vt:lpstr>Capitalized cost (p114-115)</vt:lpstr>
      <vt:lpstr>Net cash flows (p116-117)</vt:lpstr>
      <vt:lpstr>Changes net cash flows (p118)</vt:lpstr>
      <vt:lpstr>Oil Gas Acreage (p119)</vt:lpstr>
      <vt:lpstr>Nb. prod. wells (p120)</vt:lpstr>
      <vt:lpstr>Nb.prod.dry.wells drilled(p121)</vt:lpstr>
      <vt:lpstr>Explo.Devpt.wells (p122)</vt:lpstr>
      <vt:lpstr>Pipeline gas sales (p124)</vt:lpstr>
      <vt:lpstr>Financial highlights RC (p129)</vt:lpstr>
      <vt:lpstr>Operational highlights (p129)</vt:lpstr>
      <vt:lpstr>Refinery capacity (p132)</vt:lpstr>
      <vt:lpstr>Distillation capacity (p132)</vt:lpstr>
      <vt:lpstr>Refinery throughput (p133)</vt:lpstr>
      <vt:lpstr>Utiliz. rate feedstocks (p133)</vt:lpstr>
      <vt:lpstr>Utiliz. rate crude (p133)</vt:lpstr>
      <vt:lpstr>Production levels (p133)</vt:lpstr>
      <vt:lpstr>Main prod. capacities (p134)</vt:lpstr>
      <vt:lpstr>Prod. &amp; Utiliz. rate (p134)</vt:lpstr>
      <vt:lpstr>Sales by geo. Area (p135)</vt:lpstr>
      <vt:lpstr>Sales by activity (p135)</vt:lpstr>
      <vt:lpstr>Sales by geo. area - Spec(p135)</vt:lpstr>
      <vt:lpstr>﻿Financial highlights MS (p139)</vt:lpstr>
      <vt:lpstr>Operational highlights (p139)</vt:lpstr>
      <vt:lpstr>Petrol sales by area (p142)</vt:lpstr>
      <vt:lpstr>Petrol. sales by product (p143)</vt:lpstr>
      <vt:lpstr>Service-Stations (p144)</vt:lpstr>
      <vt:lpstr>EV charge points (p144)</vt:lpstr>
      <vt:lpstr>'Production (p35)'!GALAXY_galaxy_9DDF6B4D_047C_45AF_9D5A_8D0D84631250_1</vt:lpstr>
      <vt:lpstr>'Consolidated Equity (p24-25)'!Impression_des_titres</vt:lpstr>
      <vt:lpstr>'Adj. items net op. income (p20)'!Zone_d_impression</vt:lpstr>
      <vt:lpstr>'Breakdown of gas elec. (p82)'!Zone_d_impression</vt:lpstr>
      <vt:lpstr>'Capital employed (p25)'!Zone_d_impression</vt:lpstr>
      <vt:lpstr>'Capital replacement cost (p25)'!Zone_d_impression</vt:lpstr>
      <vt:lpstr>'Capitalized cost (p114-115)'!Zone_d_impression</vt:lpstr>
      <vt:lpstr>'Cash flows from op. (p27) '!Zone_d_impression</vt:lpstr>
      <vt:lpstr>'Changes gas res. (p105-108)'!Zone_d_impression</vt:lpstr>
      <vt:lpstr>'Changes net cash flows (p118)'!Zone_d_impression</vt:lpstr>
      <vt:lpstr>'Changes oil bitum.gas (p97-100)'!Zone_d_impression</vt:lpstr>
      <vt:lpstr>'Changes OilBitum.res (p101-104)'!Zone_d_impression</vt:lpstr>
      <vt:lpstr>'Comb. liquids gas prod. (p93)'!Zone_d_impression</vt:lpstr>
      <vt:lpstr>'Cons. balance sheet in (p21)'!Zone_d_impression</vt:lpstr>
      <vt:lpstr>'Conso stat. cash flows (p27)'!Zone_d_impression</vt:lpstr>
      <vt:lpstr>'Consol. stat. income (p18)'!Zone_d_impression</vt:lpstr>
      <vt:lpstr>'Consolidated Equity (p24-25)'!Zone_d_impression</vt:lpstr>
      <vt:lpstr>'Cost incurred (p112-113)'!Zone_d_impression</vt:lpstr>
      <vt:lpstr>'Deprec. depl. &amp; impairme. (p19)'!Zone_d_impression</vt:lpstr>
      <vt:lpstr>'Distillation capacity (p132)'!Zone_d_impression</vt:lpstr>
      <vt:lpstr>'Divestments by bs (p28)'!Zone_d_impression</vt:lpstr>
      <vt:lpstr>'Equity in income (loss) (p19)'!Zone_d_impression</vt:lpstr>
      <vt:lpstr>'EV charge points (p144)'!Zone_d_impression</vt:lpstr>
      <vt:lpstr>'Explo.Devpt.wells (p122)'!Zone_d_impression</vt:lpstr>
      <vt:lpstr>'Fin. High. by quarter (p16-17)'!Zone_d_impression</vt:lpstr>
      <vt:lpstr>'﻿Finan. highlights iPOWER (p71)'!Zone_d_impression</vt:lpstr>
      <vt:lpstr>'﻿Financial highlights (p55)'!Zone_d_impression</vt:lpstr>
      <vt:lpstr>'Financial highlights EP (p35)'!Zone_d_impression</vt:lpstr>
      <vt:lpstr>'﻿Financial highlights MS (p139)'!Zone_d_impression</vt:lpstr>
      <vt:lpstr>'Financial highlights RC (p129)'!Zone_d_impression</vt:lpstr>
      <vt:lpstr>'Gas prod. (p95)'!Zone_d_impression</vt:lpstr>
      <vt:lpstr>'﻿Gross investments (p28)'!Zone_d_impression</vt:lpstr>
      <vt:lpstr>'Hydrocarbon Prod&amp;LNG (p55)'!Zone_d_impression</vt:lpstr>
      <vt:lpstr>'Income taxes (p20)'!Zone_d_impression</vt:lpstr>
      <vt:lpstr>'Key op. ratios Group (p96)'!Zone_d_impression</vt:lpstr>
      <vt:lpstr>'Key op. ratios subs. (p96)'!Zone_d_impression</vt:lpstr>
      <vt:lpstr>'Liquefied natural gas (p58)'!Zone_d_impression</vt:lpstr>
      <vt:lpstr>'Liquids prod. (p94)'!Zone_d_impression</vt:lpstr>
      <vt:lpstr>'Main prod. capacities (p134)'!Zone_d_impression</vt:lpstr>
      <vt:lpstr>'Market envir. price (p16-17)'!Zone_d_impression</vt:lpstr>
      <vt:lpstr>'Nb. prod. wells (p120)'!Zone_d_impression</vt:lpstr>
      <vt:lpstr>'Nb.prod.dry.wells drilled(p121)'!Zone_d_impression</vt:lpstr>
      <vt:lpstr>'Net cash flows (p116-117)'!Zone_d_impression</vt:lpstr>
      <vt:lpstr>'Net tangible &amp; intangible (p22)'!Zone_d_impression</vt:lpstr>
      <vt:lpstr>'Net-debt-to-equity ratio (p25)'!Zone_d_impression</vt:lpstr>
      <vt:lpstr>'Non-current assets (p23)'!Zone_d_impression</vt:lpstr>
      <vt:lpstr>'Non-current debt (p23)'!Zone_d_impression</vt:lpstr>
      <vt:lpstr>'Number of employees (p31)'!Zone_d_impression</vt:lpstr>
      <vt:lpstr>'Oil Gas Acreage (p119)'!Zone_d_impression</vt:lpstr>
      <vt:lpstr>'Op. High. by quarter (p16-17)'!Zone_d_impression</vt:lpstr>
      <vt:lpstr>'Operational highlights (p129)'!Zone_d_impression</vt:lpstr>
      <vt:lpstr>'Operational highlights (p139)'!Zone_d_impression</vt:lpstr>
      <vt:lpstr>'Organic investments by bs (p28)'!Zone_d_impression</vt:lpstr>
      <vt:lpstr>'Payroll (p31)'!Zone_d_impression</vt:lpstr>
      <vt:lpstr>'Petrol sales by area (p142)'!Zone_d_impression</vt:lpstr>
      <vt:lpstr>'Petrol. sales by product (p143)'!Zone_d_impression</vt:lpstr>
      <vt:lpstr>'Pipeline gas sales (p124)'!Zone_d_impression</vt:lpstr>
      <vt:lpstr>'Prod. &amp; Utiliz. rate (p134)'!Zone_d_impression</vt:lpstr>
      <vt:lpstr>'Production (p35)'!Zone_d_impression</vt:lpstr>
      <vt:lpstr>'Production (p87)'!Zone_d_impression</vt:lpstr>
      <vt:lpstr>'Production levels (p133)'!Zone_d_impression</vt:lpstr>
      <vt:lpstr>'Property, plant &amp; equip. (p23)'!Zone_d_impression</vt:lpstr>
      <vt:lpstr>'Proved reserves (p87)'!Zone_d_impression</vt:lpstr>
      <vt:lpstr>'Refinery capacity (p132)'!Zone_d_impression</vt:lpstr>
      <vt:lpstr>'Refinery throughput (p133)'!Zone_d_impression</vt:lpstr>
      <vt:lpstr>'Ren. elec. gen. cap (p78)'!Zone_d_impression</vt:lpstr>
      <vt:lpstr>'Result op activities (p109-111)'!Zone_d_impression</vt:lpstr>
      <vt:lpstr>'ROACE by bs (p26)'!Zone_d_impression</vt:lpstr>
      <vt:lpstr>'Sales (p19)'!Zone_d_impression</vt:lpstr>
      <vt:lpstr>'Sales by activity (p135)'!Zone_d_impression</vt:lpstr>
      <vt:lpstr>'Sales by geo. area - Spec(p135)'!Zone_d_impression</vt:lpstr>
      <vt:lpstr>'Sales by geo. Area (p135)'!Zone_d_impression</vt:lpstr>
      <vt:lpstr>'Service-Stations (p144)'!Zone_d_impression</vt:lpstr>
      <vt:lpstr>Summary!Zone_d_impression</vt:lpstr>
      <vt:lpstr>'Utiliz. rate crude (p133)'!Zone_d_impression</vt:lpstr>
      <vt:lpstr>'Utiliz. rate feedstocks (p133)'!Zone_d_impression</vt:lpstr>
    </vt:vector>
  </TitlesOfParts>
  <Manager/>
  <Company>TOTAL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J0358161</dc:creator>
  <cp:keywords/>
  <dc:description/>
  <cp:lastModifiedBy>Damien-Théo MILLION</cp:lastModifiedBy>
  <cp:revision/>
  <dcterms:created xsi:type="dcterms:W3CDTF">2014-01-10T14:37:04Z</dcterms:created>
  <dcterms:modified xsi:type="dcterms:W3CDTF">2024-06-28T14:21:14Z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2b30ed1b-e95f-40b5-af89-828263f287a7_Enabled">
    <vt:lpwstr>true</vt:lpwstr>
  </property>
  <property fmtid="{D5CDD505-2E9C-101B-9397-08002B2CF9AE}" pid="5" name="MSIP_Label_2b30ed1b-e95f-40b5-af89-828263f287a7_SetDate">
    <vt:lpwstr>2021-05-07T11:16:41Z</vt:lpwstr>
  </property>
  <property fmtid="{D5CDD505-2E9C-101B-9397-08002B2CF9AE}" pid="6" name="MSIP_Label_2b30ed1b-e95f-40b5-af89-828263f287a7_Method">
    <vt:lpwstr>Standard</vt:lpwstr>
  </property>
  <property fmtid="{D5CDD505-2E9C-101B-9397-08002B2CF9AE}" pid="7" name="MSIP_Label_2b30ed1b-e95f-40b5-af89-828263f287a7_Name">
    <vt:lpwstr>2b30ed1b-e95f-40b5-af89-828263f287a7</vt:lpwstr>
  </property>
  <property fmtid="{D5CDD505-2E9C-101B-9397-08002B2CF9AE}" pid="8" name="MSIP_Label_2b30ed1b-e95f-40b5-af89-828263f287a7_SiteId">
    <vt:lpwstr>329e91b0-e21f-48fb-a071-456717ecc28e</vt:lpwstr>
  </property>
  <property fmtid="{D5CDD505-2E9C-101B-9397-08002B2CF9AE}" pid="9" name="MSIP_Label_2b30ed1b-e95f-40b5-af89-828263f287a7_ActionId">
    <vt:lpwstr>ad9a0d16-5e10-4407-9815-68da72d00bf6</vt:lpwstr>
  </property>
  <property fmtid="{D5CDD505-2E9C-101B-9397-08002B2CF9AE}" pid="10" name="MSIP_Label_2b30ed1b-e95f-40b5-af89-828263f287a7_ContentBits">
    <vt:lpwstr>2</vt:lpwstr>
  </property>
  <property fmtid="{D5CDD505-2E9C-101B-9397-08002B2CF9AE}" pid="11" name="ContentTypeId">
    <vt:lpwstr>0x010100D60960E382D2C74D9C7FFBBAED297E64</vt:lpwstr>
  </property>
  <property fmtid="{D5CDD505-2E9C-101B-9397-08002B2CF9AE}" pid="12" name="Order">
    <vt:r8>100</vt:r8>
  </property>
  <property fmtid="{D5CDD505-2E9C-101B-9397-08002B2CF9AE}" pid="13" name="MediaServiceImageTags">
    <vt:lpwstr/>
  </property>
</Properties>
</file>